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8.xml" ContentType="application/vnd.openxmlformats-officedocument.themeOverride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drawings/drawing10.xml" ContentType="application/vnd.openxmlformats-officedocument.drawingml.chartshapes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11.xml" ContentType="application/vnd.openxmlformats-officedocument.themeOverride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12.xml" ContentType="application/vnd.openxmlformats-officedocument.themeOverride+xml"/>
  <Override PartName="/xl/drawings/drawing15.xml" ContentType="application/vnd.openxmlformats-officedocument.drawingml.chartshapes+xml"/>
  <Override PartName="/xl/charts/chart13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13.xml" ContentType="application/vnd.openxmlformats-officedocument.themeOverride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14.xml" ContentType="application/vnd.openxmlformats-officedocument.themeOverride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drawings/drawing20.xml" ContentType="application/vnd.openxmlformats-officedocument.drawingml.chartshapes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drawings/drawing21.xml" ContentType="application/vnd.openxmlformats-officedocument.drawingml.chartshapes+xml"/>
  <Override PartName="/xl/charts/chart17.xml" ContentType="application/vnd.openxmlformats-officedocument.drawingml.chart+xml"/>
  <Override PartName="/xl/theme/themeOverride17.xml" ContentType="application/vnd.openxmlformats-officedocument.themeOverride+xml"/>
  <Override PartName="/xl/drawings/drawing22.xml" ContentType="application/vnd.openxmlformats-officedocument.drawingml.chartshap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hared\TechWatch Production\2025 TechWatch\03 - March\Unedited\"/>
    </mc:Choice>
  </mc:AlternateContent>
  <xr:revisionPtr revIDLastSave="0" documentId="8_{96C70615-3731-450B-820B-0287A0B8BB2D}" xr6:coauthVersionLast="47" xr6:coauthVersionMax="47" xr10:uidLastSave="{00000000-0000-0000-0000-000000000000}"/>
  <bookViews>
    <workbookView xWindow="770" yWindow="40" windowWidth="32950" windowHeight="20840" xr2:uid="{108BCABF-198B-49E8-A1EE-3AF3D7D22CBB}"/>
  </bookViews>
  <sheets>
    <sheet name="Worksheet" sheetId="7" r:id="rId1"/>
    <sheet name="Games" sheetId="1" r:id="rId2"/>
    <sheet name="3DMark" sheetId="2" r:id="rId3"/>
    <sheet name="SPEC" sheetId="5" r:id="rId4"/>
    <sheet name="Procyon" sheetId="6" r:id="rId5"/>
    <sheet name="Sheet1" sheetId="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5" l="1"/>
  <c r="A58" i="1"/>
  <c r="B4" i="5" l="1"/>
  <c r="C4" i="5"/>
  <c r="E4" i="5"/>
  <c r="F4" i="5"/>
  <c r="B3" i="5"/>
  <c r="C3" i="5"/>
  <c r="E3" i="5"/>
  <c r="F3" i="5"/>
  <c r="B17" i="5"/>
  <c r="C17" i="5"/>
  <c r="E17" i="5"/>
  <c r="F17" i="5"/>
  <c r="B22" i="5"/>
  <c r="C22" i="5"/>
  <c r="D22" i="5" s="1"/>
  <c r="E22" i="5"/>
  <c r="F22" i="5"/>
  <c r="B9" i="5"/>
  <c r="C9" i="5"/>
  <c r="E9" i="5"/>
  <c r="F9" i="5"/>
  <c r="B11" i="5"/>
  <c r="C11" i="5"/>
  <c r="E11" i="5"/>
  <c r="F11" i="5"/>
  <c r="B10" i="5"/>
  <c r="C10" i="5"/>
  <c r="E10" i="5"/>
  <c r="F10" i="5"/>
  <c r="B18" i="5"/>
  <c r="C18" i="5"/>
  <c r="D18" i="5" s="1"/>
  <c r="E18" i="5"/>
  <c r="F18" i="5"/>
  <c r="B16" i="5"/>
  <c r="C16" i="5"/>
  <c r="E16" i="5"/>
  <c r="F16" i="5"/>
  <c r="B21" i="5"/>
  <c r="C21" i="5"/>
  <c r="D21" i="5" s="1"/>
  <c r="E21" i="5"/>
  <c r="F21" i="5"/>
  <c r="B14" i="5"/>
  <c r="C14" i="5"/>
  <c r="E14" i="5"/>
  <c r="F14" i="5"/>
  <c r="B15" i="5"/>
  <c r="C15" i="5"/>
  <c r="E15" i="5"/>
  <c r="F15" i="5"/>
  <c r="B7" i="5"/>
  <c r="C7" i="5"/>
  <c r="E7" i="5"/>
  <c r="F7" i="5"/>
  <c r="B6" i="5"/>
  <c r="C6" i="5"/>
  <c r="E6" i="5"/>
  <c r="F6" i="5"/>
  <c r="B20" i="5"/>
  <c r="C20" i="5"/>
  <c r="D20" i="5" s="1"/>
  <c r="E20" i="5"/>
  <c r="F20" i="5"/>
  <c r="B8" i="5"/>
  <c r="C8" i="5"/>
  <c r="E8" i="5"/>
  <c r="F8" i="5"/>
  <c r="B5" i="5"/>
  <c r="C5" i="5"/>
  <c r="E5" i="5"/>
  <c r="F5" i="5"/>
  <c r="B12" i="5"/>
  <c r="C12" i="5"/>
  <c r="E12" i="5"/>
  <c r="F12" i="5"/>
  <c r="B19" i="5"/>
  <c r="C19" i="5"/>
  <c r="D19" i="5" s="1"/>
  <c r="E19" i="5"/>
  <c r="F19" i="5"/>
  <c r="B13" i="5"/>
  <c r="C13" i="5"/>
  <c r="D13" i="5" s="1"/>
  <c r="E13" i="5"/>
  <c r="F13" i="5"/>
  <c r="I29" i="2"/>
  <c r="I22" i="2"/>
  <c r="I31" i="2" s="1"/>
  <c r="I28" i="2"/>
  <c r="I24" i="2"/>
  <c r="I27" i="2"/>
  <c r="I25" i="2"/>
  <c r="I26" i="2"/>
  <c r="D21" i="2"/>
  <c r="D24" i="2"/>
  <c r="D25" i="2"/>
  <c r="D22" i="2"/>
  <c r="I23" i="2"/>
  <c r="D23" i="2"/>
  <c r="B54" i="1"/>
  <c r="C54" i="1"/>
  <c r="B44" i="1"/>
  <c r="C44" i="1"/>
  <c r="D44" i="1" s="1"/>
  <c r="B57" i="1"/>
  <c r="C57" i="1"/>
  <c r="B51" i="1"/>
  <c r="C51" i="1"/>
  <c r="B53" i="1"/>
  <c r="C53" i="1"/>
  <c r="B43" i="1"/>
  <c r="C43" i="1"/>
  <c r="D43" i="1" s="1"/>
  <c r="B56" i="1"/>
  <c r="C56" i="1"/>
  <c r="D56" i="1" s="1"/>
  <c r="B55" i="1"/>
  <c r="C55" i="1"/>
  <c r="B47" i="1"/>
  <c r="C47" i="1"/>
  <c r="D47" i="1" s="1"/>
  <c r="B48" i="1"/>
  <c r="C48" i="1"/>
  <c r="D48" i="1" s="1"/>
  <c r="B42" i="1"/>
  <c r="C42" i="1"/>
  <c r="B49" i="1"/>
  <c r="C49" i="1"/>
  <c r="D49" i="1" s="1"/>
  <c r="B41" i="1"/>
  <c r="C41" i="1"/>
  <c r="B45" i="1"/>
  <c r="C45" i="1"/>
  <c r="B46" i="1"/>
  <c r="C46" i="1"/>
  <c r="B52" i="1"/>
  <c r="C52" i="1"/>
  <c r="D52" i="1" s="1"/>
  <c r="C50" i="1"/>
  <c r="B50" i="1"/>
  <c r="D22" i="6"/>
  <c r="D21" i="6"/>
  <c r="D20" i="6"/>
  <c r="D19" i="6"/>
  <c r="D18" i="6"/>
  <c r="D45" i="6"/>
  <c r="C45" i="6"/>
  <c r="B45" i="6"/>
  <c r="C18" i="6"/>
  <c r="C19" i="6"/>
  <c r="B20" i="6"/>
  <c r="C20" i="6"/>
  <c r="B21" i="6"/>
  <c r="C21" i="6"/>
  <c r="B22" i="6"/>
  <c r="C22" i="6"/>
  <c r="A22" i="6"/>
  <c r="A21" i="6"/>
  <c r="A20" i="6"/>
  <c r="B19" i="6"/>
  <c r="B18" i="6"/>
  <c r="B74" i="6"/>
  <c r="E57" i="6" s="1"/>
  <c r="B91" i="6"/>
  <c r="E75" i="6" s="1"/>
  <c r="F7" i="6"/>
  <c r="F8" i="6"/>
  <c r="F9" i="6"/>
  <c r="F10" i="6"/>
  <c r="F11" i="6"/>
  <c r="F12" i="6"/>
  <c r="F14" i="6"/>
  <c r="D55" i="6"/>
  <c r="D57" i="6"/>
  <c r="D58" i="6"/>
  <c r="D59" i="6"/>
  <c r="D60" i="6"/>
  <c r="D61" i="6"/>
  <c r="D62" i="6"/>
  <c r="D63" i="6"/>
  <c r="D64" i="6"/>
  <c r="D65" i="6"/>
  <c r="D66" i="6"/>
  <c r="D67" i="6"/>
  <c r="D68" i="6"/>
  <c r="D69" i="6"/>
  <c r="D70" i="6"/>
  <c r="D71" i="6"/>
  <c r="D72" i="6"/>
  <c r="D73" i="6"/>
  <c r="D75" i="6"/>
  <c r="D76" i="6"/>
  <c r="D77" i="6"/>
  <c r="D78" i="6"/>
  <c r="D79" i="6"/>
  <c r="D80" i="6"/>
  <c r="D81" i="6"/>
  <c r="D82" i="6"/>
  <c r="D83" i="6"/>
  <c r="D84" i="6"/>
  <c r="D85" i="6"/>
  <c r="D86" i="6"/>
  <c r="D87" i="6"/>
  <c r="D88" i="6"/>
  <c r="D89" i="6"/>
  <c r="D90" i="6"/>
  <c r="D92" i="6"/>
  <c r="D93" i="6"/>
  <c r="D94" i="6"/>
  <c r="D95" i="6"/>
  <c r="D96" i="6"/>
  <c r="D97" i="6"/>
  <c r="D98" i="6"/>
  <c r="D99" i="6"/>
  <c r="D101" i="6"/>
  <c r="D102" i="6"/>
  <c r="D103" i="6"/>
  <c r="D104" i="6"/>
  <c r="D105" i="6"/>
  <c r="D106" i="6"/>
  <c r="D107" i="6"/>
  <c r="D37" i="6"/>
  <c r="D38" i="6"/>
  <c r="D46" i="6"/>
  <c r="D47" i="6"/>
  <c r="D48" i="6"/>
  <c r="D49" i="6"/>
  <c r="D36" i="6"/>
  <c r="D45" i="1" l="1"/>
  <c r="D46" i="1"/>
  <c r="D51" i="1"/>
  <c r="D5" i="5"/>
  <c r="D15" i="5"/>
  <c r="D10" i="5"/>
  <c r="D3" i="5"/>
  <c r="D9" i="5"/>
  <c r="D8" i="5"/>
  <c r="D16" i="5"/>
  <c r="D4" i="5"/>
  <c r="D17" i="5"/>
  <c r="D6" i="5"/>
  <c r="D12" i="5"/>
  <c r="D7" i="5"/>
  <c r="D14" i="5"/>
  <c r="D11" i="5"/>
  <c r="D42" i="1"/>
  <c r="D54" i="1"/>
  <c r="D50" i="1"/>
  <c r="D57" i="1"/>
  <c r="D41" i="1"/>
  <c r="D53" i="1"/>
  <c r="D55" i="1"/>
</calcChain>
</file>

<file path=xl/sharedStrings.xml><?xml version="1.0" encoding="utf-8"?>
<sst xmlns="http://schemas.openxmlformats.org/spreadsheetml/2006/main" count="669" uniqueCount="415">
  <si>
    <t xml:space="preserve"> Game Benchmarks</t>
  </si>
  <si>
    <t>Resolution</t>
  </si>
  <si>
    <r>
      <t xml:space="preserve">S.T.A.L.K.E.R. 2 </t>
    </r>
    <r>
      <rPr>
        <sz val="8"/>
        <rFont val="Calibri"/>
        <family val="2"/>
        <scheme val="minor"/>
      </rPr>
      <t xml:space="preserve">- </t>
    </r>
    <r>
      <rPr>
        <sz val="8"/>
        <color theme="1"/>
        <rFont val="Calibri"/>
        <family val="2"/>
        <scheme val="minor"/>
      </rPr>
      <t xml:space="preserve">12/2024 </t>
    </r>
  </si>
  <si>
    <t>TAA / Epic Preset - (1% Lows)</t>
  </si>
  <si>
    <r>
      <t>Black Myth: Wukong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 xml:space="preserve">08/2024 </t>
    </r>
  </si>
  <si>
    <t>Cinematic/Full RT  - DLAA (100%) - (1% Low)</t>
  </si>
  <si>
    <r>
      <t>F1 2024</t>
    </r>
    <r>
      <rPr>
        <sz val="8"/>
        <rFont val="Calibri"/>
        <family val="2"/>
        <scheme val="minor"/>
      </rPr>
      <t xml:space="preserve"> - Miami/wet/cockpit - </t>
    </r>
    <r>
      <rPr>
        <sz val="8"/>
        <color theme="1"/>
        <rFont val="Calibri"/>
        <family val="2"/>
        <scheme val="minor"/>
      </rPr>
      <t xml:space="preserve">05/2024 </t>
    </r>
  </si>
  <si>
    <t>Ultra High Preset /TAA (including High Ray Traced quality)</t>
  </si>
  <si>
    <r>
      <rPr>
        <b/>
        <sz val="12"/>
        <rFont val="Calibri"/>
        <family val="2"/>
        <scheme val="minor"/>
      </rPr>
      <t>Forza Horizon 5</t>
    </r>
    <r>
      <rPr>
        <b/>
        <sz val="11"/>
        <rFont val="Calibri"/>
        <family val="2"/>
        <scheme val="minor"/>
      </rPr>
      <t>-</t>
    </r>
    <r>
      <rPr>
        <sz val="8"/>
        <rFont val="Calibri"/>
        <family val="2"/>
        <scheme val="minor"/>
      </rPr>
      <t xml:space="preserve"> 11/2021</t>
    </r>
  </si>
  <si>
    <t>Extreme Preset + 8xMSAA/High Ray Tracing (1%)</t>
  </si>
  <si>
    <r>
      <t>Chernobylite</t>
    </r>
    <r>
      <rPr>
        <sz val="8"/>
        <rFont val="Calibri"/>
        <family val="2"/>
        <scheme val="minor"/>
      </rPr>
      <t xml:space="preserve">- </t>
    </r>
    <r>
      <rPr>
        <sz val="8"/>
        <color theme="1"/>
        <rFont val="Calibri"/>
        <family val="2"/>
        <scheme val="minor"/>
      </rPr>
      <t xml:space="preserve">07/2021 </t>
    </r>
  </si>
  <si>
    <r>
      <t xml:space="preserve">Metro Exodus </t>
    </r>
    <r>
      <rPr>
        <b/>
        <sz val="10"/>
        <color theme="1"/>
        <rFont val="Calibri"/>
        <family val="2"/>
        <scheme val="minor"/>
      </rPr>
      <t>Enhanced Edition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>- 05/2021 (02/2109)</t>
    </r>
  </si>
  <si>
    <r>
      <t>Cyberpunk 2077 -</t>
    </r>
    <r>
      <rPr>
        <sz val="8"/>
        <rFont val="Calibri"/>
        <family val="2"/>
        <scheme val="minor"/>
      </rPr>
      <t xml:space="preserve"> 10/2020</t>
    </r>
  </si>
  <si>
    <t>UL 3DMark Benchmarks</t>
  </si>
  <si>
    <t>Speedway</t>
  </si>
  <si>
    <t>score</t>
  </si>
  <si>
    <t>Ray Tracing test</t>
  </si>
  <si>
    <t>Steel Nomad</t>
  </si>
  <si>
    <t>Benchmark test</t>
  </si>
  <si>
    <t>FPS</t>
  </si>
  <si>
    <t>Port Royal Real Time Ray tracing</t>
  </si>
  <si>
    <r>
      <rPr>
        <b/>
        <sz val="11"/>
        <color theme="1"/>
        <rFont val="Calibri"/>
        <family val="2"/>
        <scheme val="minor"/>
      </rPr>
      <t>DirectX Raytracing feature test</t>
    </r>
    <r>
      <rPr>
        <sz val="11"/>
        <color theme="1"/>
        <rFont val="Calibri"/>
        <family val="2"/>
        <scheme val="minor"/>
      </rPr>
      <t xml:space="preserve"> </t>
    </r>
  </si>
  <si>
    <t>Graphics Test FPS</t>
  </si>
  <si>
    <t>System</t>
  </si>
  <si>
    <t xml:space="preserve">Ryzen 7 9800X3D </t>
  </si>
  <si>
    <t>Motherboard</t>
  </si>
  <si>
    <t>Memory</t>
  </si>
  <si>
    <t>Storage</t>
  </si>
  <si>
    <t>Video cards</t>
  </si>
  <si>
    <t>Super Flower Leadex Platinum SE 1200W 80+ Platinum</t>
  </si>
  <si>
    <t>Power Supply</t>
  </si>
  <si>
    <t>DeepCool Castle 360EX AIO</t>
  </si>
  <si>
    <t>Cooler</t>
  </si>
  <si>
    <t>Corsair 5000D</t>
  </si>
  <si>
    <t>Case</t>
  </si>
  <si>
    <t>Drivers</t>
  </si>
  <si>
    <t>Display</t>
  </si>
  <si>
    <t>SW</t>
  </si>
  <si>
    <t xml:space="preserve">Windows 11 Professional 64-bit 2024 2H2 </t>
  </si>
  <si>
    <t>DLSS Feature Test</t>
  </si>
  <si>
    <t>3DMark Benchmarks</t>
  </si>
  <si>
    <t>System Specs</t>
  </si>
  <si>
    <t>RTX 5090</t>
  </si>
  <si>
    <t>DLSS Off - FPS</t>
  </si>
  <si>
    <t>DLSS On - FPS</t>
  </si>
  <si>
    <t>Monster</t>
  </si>
  <si>
    <t>Samples per minute / higher is better</t>
  </si>
  <si>
    <t>Highest individual Settings/TAA / Ultimate Ray tracing/10 objects</t>
  </si>
  <si>
    <r>
      <t xml:space="preserve">Kingdom Come Deliverance II </t>
    </r>
    <r>
      <rPr>
        <sz val="8"/>
        <rFont val="Calibri"/>
        <family val="2"/>
        <scheme val="minor"/>
      </rPr>
      <t>- 0</t>
    </r>
    <r>
      <rPr>
        <sz val="8"/>
        <color theme="1"/>
        <rFont val="Calibri"/>
        <family val="2"/>
        <scheme val="minor"/>
      </rPr>
      <t>2/2025</t>
    </r>
  </si>
  <si>
    <t>Experimental Preset - SMAA 2TX (1% Lows)</t>
  </si>
  <si>
    <r>
      <t>Spider-Man 2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>01/2025</t>
    </r>
  </si>
  <si>
    <t xml:space="preserve">Highest settings + Unlimited Video Memory </t>
  </si>
  <si>
    <r>
      <t xml:space="preserve">Sid Meier's Civilization VII - </t>
    </r>
    <r>
      <rPr>
        <sz val="8"/>
        <rFont val="Calibri"/>
        <family val="2"/>
        <scheme val="minor"/>
      </rPr>
      <t>02/2025</t>
    </r>
  </si>
  <si>
    <r>
      <t>Red Dead Redemption</t>
    </r>
    <r>
      <rPr>
        <sz val="8"/>
        <color indexed="8"/>
        <rFont val="Calibri"/>
        <family val="2"/>
      </rPr>
      <t xml:space="preserve"> - 10/2019 </t>
    </r>
  </si>
  <si>
    <r>
      <rPr>
        <b/>
        <sz val="10"/>
        <color indexed="8"/>
        <rFont val="Calibri"/>
        <family val="2"/>
      </rPr>
      <t>Graphics</t>
    </r>
    <r>
      <rPr>
        <sz val="10"/>
        <color indexed="8"/>
        <rFont val="Calibri"/>
        <family val="2"/>
      </rPr>
      <t xml:space="preserve"> Benchmark - 8xMSAA / Highest settings - FPS average / 99% </t>
    </r>
  </si>
  <si>
    <t>Ryzen 7 9800X3D</t>
  </si>
  <si>
    <t xml:space="preserve">                  Ryzen 7 9800X3D</t>
  </si>
  <si>
    <t xml:space="preserve">                  Ryzen 9 9950X3D</t>
  </si>
  <si>
    <t>Ryzen 9 9950X3D</t>
  </si>
  <si>
    <t xml:space="preserve">                                    PCMARK 10</t>
  </si>
  <si>
    <t>Extended</t>
  </si>
  <si>
    <t>Score - Higher is better</t>
  </si>
  <si>
    <t xml:space="preserve">                                     </t>
  </si>
  <si>
    <r>
      <t xml:space="preserve">                 AIDA64 </t>
    </r>
    <r>
      <rPr>
        <sz val="14"/>
        <color theme="1"/>
        <rFont val="Calibri"/>
        <family val="2"/>
        <scheme val="minor"/>
      </rPr>
      <t>-</t>
    </r>
    <r>
      <rPr>
        <b/>
        <sz val="18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>Memory</t>
    </r>
  </si>
  <si>
    <r>
      <t>Memory latency</t>
    </r>
    <r>
      <rPr>
        <sz val="9"/>
        <color theme="1"/>
        <rFont val="Calibri"/>
        <family val="2"/>
        <scheme val="minor"/>
      </rPr>
      <t>**</t>
    </r>
  </si>
  <si>
    <t>* Higher is better    ** Lower is better</t>
  </si>
  <si>
    <r>
      <t xml:space="preserve">                 AIDA64</t>
    </r>
    <r>
      <rPr>
        <sz val="16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>- CPU</t>
    </r>
  </si>
  <si>
    <t xml:space="preserve">*Higher is better </t>
  </si>
  <si>
    <t xml:space="preserve"> (higher is better)</t>
  </si>
  <si>
    <t>CPU - Multi Core</t>
  </si>
  <si>
    <t>CPU - Single Core</t>
  </si>
  <si>
    <t xml:space="preserve">                          Cinebench 2024</t>
  </si>
  <si>
    <t>30994/40350</t>
  </si>
  <si>
    <t xml:space="preserve">Physics test </t>
  </si>
  <si>
    <r>
      <t xml:space="preserve">Fire Strike Ultra - </t>
    </r>
    <r>
      <rPr>
        <sz val="9"/>
        <color theme="1"/>
        <rFont val="Calibri"/>
        <family val="2"/>
        <scheme val="minor"/>
      </rPr>
      <t xml:space="preserve">Overall/Physics </t>
    </r>
  </si>
  <si>
    <t>18647/7580</t>
  </si>
  <si>
    <t>ms</t>
  </si>
  <si>
    <r>
      <rPr>
        <b/>
        <sz val="11"/>
        <color theme="1"/>
        <rFont val="Calibri"/>
        <family val="2"/>
        <scheme val="minor"/>
      </rPr>
      <t>Time Spy Extreme</t>
    </r>
    <r>
      <rPr>
        <sz val="11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DX12 - Overall/CPU</t>
    </r>
  </si>
  <si>
    <t>36339/168.24</t>
  </si>
  <si>
    <t>Score/FPS</t>
  </si>
  <si>
    <r>
      <t>Blender</t>
    </r>
    <r>
      <rPr>
        <sz val="14"/>
        <color theme="1"/>
        <rFont val="Times New Roman"/>
        <family val="1"/>
      </rPr>
      <t xml:space="preserve"> 4.3.0</t>
    </r>
  </si>
  <si>
    <t>77.9 ns</t>
  </si>
  <si>
    <r>
      <t xml:space="preserve">V-Ray CPU </t>
    </r>
    <r>
      <rPr>
        <sz val="14"/>
        <color theme="1"/>
        <rFont val="Times New Roman"/>
        <family val="1"/>
      </rPr>
      <t>6.0</t>
    </r>
  </si>
  <si>
    <t>1920x1080</t>
  </si>
  <si>
    <t>Highest settings/Path Tracing</t>
  </si>
  <si>
    <r>
      <t xml:space="preserve">Extreme/Highest + Ultra RT/No DLSS </t>
    </r>
    <r>
      <rPr>
        <b/>
        <i/>
        <sz val="10"/>
        <color theme="1"/>
        <rFont val="Calibri"/>
        <family val="2"/>
        <scheme val="minor"/>
      </rPr>
      <t>(200% shading rate) (</t>
    </r>
    <r>
      <rPr>
        <sz val="10"/>
        <color theme="1"/>
        <rFont val="Calibri"/>
        <family val="2"/>
        <scheme val="minor"/>
      </rPr>
      <t>1% low)</t>
    </r>
  </si>
  <si>
    <t>100% Shading</t>
  </si>
  <si>
    <r>
      <t xml:space="preserve">Far Cry 6 </t>
    </r>
    <r>
      <rPr>
        <sz val="8"/>
        <rFont val="Calibri"/>
        <family val="2"/>
        <scheme val="minor"/>
      </rPr>
      <t xml:space="preserve">- </t>
    </r>
    <r>
      <rPr>
        <sz val="8"/>
        <color theme="1"/>
        <rFont val="Calibri"/>
        <family val="2"/>
        <scheme val="minor"/>
      </rPr>
      <t xml:space="preserve">2021 </t>
    </r>
  </si>
  <si>
    <t>Ultra Preset + Ray Tracing - HD Textures - TAA</t>
  </si>
  <si>
    <t>2X Resolution</t>
  </si>
  <si>
    <r>
      <t>Hitman World of Assination -</t>
    </r>
    <r>
      <rPr>
        <sz val="8"/>
        <rFont val="Calibri"/>
        <family val="2"/>
        <scheme val="minor"/>
      </rPr>
      <t xml:space="preserve"> 2016/2021</t>
    </r>
  </si>
  <si>
    <t>Highest settings/Ray Tracing/TAA High (1%) Dartmouth Benchmark</t>
  </si>
  <si>
    <t>Ultra Preset + Ultra Ray Tracing - TAA - 120% Draw Distance - Map 1 (av/1% low)</t>
  </si>
  <si>
    <t>Highest Individual settings w/TAA+8XMSAA (1%)</t>
  </si>
  <si>
    <t>80.3 ns</t>
  </si>
  <si>
    <t>31351/53509</t>
  </si>
  <si>
    <t>22768/14470</t>
  </si>
  <si>
    <t>Average simulation time per frame (Lower is better)</t>
  </si>
  <si>
    <t>36601/169.45</t>
  </si>
  <si>
    <t>572.70 GRD</t>
  </si>
  <si>
    <t xml:space="preserve">Also ASRock Taichi X870e </t>
  </si>
  <si>
    <t>2x32GB G.SKILL Trident Z5 Neo DDR5 6000 CL28-36-36-96 </t>
  </si>
  <si>
    <t>Samsung 990 Pro  1TB Gen4x4 M.2 2280 PCIe 4.0 (7450/6900MB/s)</t>
  </si>
  <si>
    <t>RTX 5090 Founders Edition</t>
  </si>
  <si>
    <t>Nvidia press driver 572.02 GRD for games / Studio for Apps-  FrameView/All drivers, games &amp; apps updated</t>
  </si>
  <si>
    <t>LG C1 48" 4K/120Hz for apps / ROG SWIFT PG259QN 360Hz/1080P for games</t>
  </si>
  <si>
    <t>UL Procyon Suite</t>
  </si>
  <si>
    <t>UL 3DMark Professional</t>
  </si>
  <si>
    <t xml:space="preserve">UL PCMark Office extended </t>
  </si>
  <si>
    <r>
      <t>Total War: Pharoah Dynasties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>09/2023 -</t>
    </r>
    <r>
      <rPr>
        <b/>
        <sz val="8"/>
        <color theme="1"/>
        <rFont val="Calibri"/>
        <family val="2"/>
        <scheme val="minor"/>
      </rPr>
      <t xml:space="preserve"> Battle Bench</t>
    </r>
  </si>
  <si>
    <r>
      <t>Total War: Pharoah Dynasties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>09/2023 -</t>
    </r>
    <r>
      <rPr>
        <b/>
        <sz val="8"/>
        <color theme="1"/>
        <rFont val="Calibri"/>
        <family val="2"/>
        <scheme val="minor"/>
      </rPr>
      <t xml:space="preserve"> Siege  Bench</t>
    </r>
  </si>
  <si>
    <r>
      <t>Total War: Warhammer III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 xml:space="preserve">02/2022 - </t>
    </r>
    <r>
      <rPr>
        <b/>
        <sz val="8"/>
        <color theme="1"/>
        <rFont val="Calibri"/>
        <family val="2"/>
        <scheme val="minor"/>
      </rPr>
      <t>Battle Bench</t>
    </r>
  </si>
  <si>
    <r>
      <t>Total War: Warhammer III</t>
    </r>
    <r>
      <rPr>
        <sz val="8"/>
        <rFont val="Calibri"/>
        <family val="2"/>
        <scheme val="minor"/>
      </rPr>
      <t xml:space="preserve"> - </t>
    </r>
    <r>
      <rPr>
        <sz val="8"/>
        <color theme="1"/>
        <rFont val="Calibri"/>
        <family val="2"/>
        <scheme val="minor"/>
      </rPr>
      <t xml:space="preserve">02/2022 - </t>
    </r>
    <r>
      <rPr>
        <b/>
        <sz val="8"/>
        <color theme="1"/>
        <rFont val="Calibri"/>
        <family val="2"/>
        <scheme val="minor"/>
      </rPr>
      <t>Mirrors of Madness Bench</t>
    </r>
  </si>
  <si>
    <t>Seconds</t>
  </si>
  <si>
    <r>
      <rPr>
        <b/>
        <sz val="10"/>
        <color indexed="8"/>
        <rFont val="Calibri"/>
        <family val="2"/>
      </rPr>
      <t>AI</t>
    </r>
    <r>
      <rPr>
        <sz val="10"/>
        <color indexed="8"/>
        <rFont val="Calibri"/>
        <family val="2"/>
      </rPr>
      <t xml:space="preserve"> Benchmark - 8xMSAA / Highest settings - </t>
    </r>
    <r>
      <rPr>
        <b/>
        <sz val="10"/>
        <color indexed="8"/>
        <rFont val="Calibri"/>
        <family val="2"/>
      </rPr>
      <t xml:space="preserve">Average time per turn </t>
    </r>
    <r>
      <rPr>
        <sz val="10"/>
        <color indexed="8"/>
        <rFont val="Calibri"/>
        <family val="2"/>
      </rPr>
      <t>(Lower is better)</t>
    </r>
  </si>
  <si>
    <t>7-Zip</t>
  </si>
  <si>
    <t>7-Zip:Decompression</t>
  </si>
  <si>
    <t>sec</t>
  </si>
  <si>
    <t>Lower is better</t>
  </si>
  <si>
    <t>7-Zip:Compression</t>
  </si>
  <si>
    <t>Autodesk Inventor</t>
  </si>
  <si>
    <t>Autodesk Inventor:Open Document</t>
  </si>
  <si>
    <t>Autodesk Inventor:Create/Update Files</t>
  </si>
  <si>
    <t>Autodesk Inventor:Rebuild</t>
  </si>
  <si>
    <t>Autodesk Inventor:Render Style/Material</t>
  </si>
  <si>
    <t>Blender</t>
  </si>
  <si>
    <t>Blender:Classroom</t>
  </si>
  <si>
    <t>Blender:BMW27</t>
  </si>
  <si>
    <t>Blender:BMW1M</t>
  </si>
  <si>
    <t>Blender:Island</t>
  </si>
  <si>
    <t>Convolution</t>
  </si>
  <si>
    <t>Convolution:20K/100</t>
  </si>
  <si>
    <t>iterations/sec</t>
  </si>
  <si>
    <t>Higher is better</t>
  </si>
  <si>
    <t>Data Science</t>
  </si>
  <si>
    <t>Data Science:Pandas</t>
  </si>
  <si>
    <t>Data Science:Scikit-learn</t>
  </si>
  <si>
    <t>Data Science:XGBoost</t>
  </si>
  <si>
    <t>HandBrake</t>
  </si>
  <si>
    <t>HandBrake:SVT-AV1 8K to 4K</t>
  </si>
  <si>
    <t>HandBrake:x265 4K to 1080p</t>
  </si>
  <si>
    <t>HandBrake:x265 4K to 4K</t>
  </si>
  <si>
    <t>HandBrake:x264 1080p to 1080p</t>
  </si>
  <si>
    <t>Hidden Line Removal</t>
  </si>
  <si>
    <t>Hidden Line Removal:Palatov – Threads:8</t>
  </si>
  <si>
    <t>fps</t>
  </si>
  <si>
    <t>LAMMPS</t>
  </si>
  <si>
    <t>LAMMPS:LJ – Processes:16</t>
  </si>
  <si>
    <t>tau/day</t>
  </si>
  <si>
    <t>LAMMPS:CHAIN – Processes:16</t>
  </si>
  <si>
    <t>LAMMPS:EAM – Processes:16</t>
  </si>
  <si>
    <t>ns/day</t>
  </si>
  <si>
    <t>LAMMPS:CHUTE – Processes:16</t>
  </si>
  <si>
    <t>LAMMPS:RHODO - Processes:16</t>
  </si>
  <si>
    <t>LLVM Clang</t>
  </si>
  <si>
    <t>LLVM Clang:PyTorch – Threads:16</t>
  </si>
  <si>
    <t>LuxCoreRender</t>
  </si>
  <si>
    <t>LuxCoreRender:DLSC</t>
  </si>
  <si>
    <t>Msamples/sec</t>
  </si>
  <si>
    <t>LuxCoreRender:Food</t>
  </si>
  <si>
    <t>LuxCoreRender:Danish Mood</t>
  </si>
  <si>
    <t>LuxCoreRender:Procedural Leaves</t>
  </si>
  <si>
    <t>MFEM</t>
  </si>
  <si>
    <t>MFEM:Dynamic AMR – Processes:8</t>
  </si>
  <si>
    <t>NAMD</t>
  </si>
  <si>
    <t>NAMD:apoa1 – Processes:16</t>
  </si>
  <si>
    <t>ms/step</t>
  </si>
  <si>
    <t>NAMD:f1atpase – Processes:16</t>
  </si>
  <si>
    <t>NAMD:stmv – Processes:16</t>
  </si>
  <si>
    <t>Octave</t>
  </si>
  <si>
    <t>Octave:obench</t>
  </si>
  <si>
    <t>sec/operation</t>
  </si>
  <si>
    <t>Octave:benchmark2</t>
  </si>
  <si>
    <t>ONNX Inference</t>
  </si>
  <si>
    <t>ONNX Inference:CPU ResNet50-FP32-batch8 Latency</t>
  </si>
  <si>
    <t>ONNX Inference:CPU ResNet50-FP32-batch8 Throughput – Threads:16</t>
  </si>
  <si>
    <t>inferences/sec</t>
  </si>
  <si>
    <t>ONNX Inference:CPU ResNet50-INT8-batch8 Latency</t>
  </si>
  <si>
    <t>ONNX Inference:CPU ResNet50-INT8-batch8 Throughput – Threads:16</t>
  </si>
  <si>
    <t>ONNX Inference:CPU SuperResolution-FP32-batch8 Latency</t>
  </si>
  <si>
    <t>ONNX Inference:CPU SuperResolution-FP32-batch8 Throughput – Threads:16</t>
  </si>
  <si>
    <t>ONNX Inference:CPU SuperResolution-INT8-batch8 Latency</t>
  </si>
  <si>
    <t>ONNX Inference:CPU SuperResolution-INT8-batch8 Throughput – Threads:16</t>
  </si>
  <si>
    <t>ONNX Inference:CPU SuperResolution-INT8-batch8 Throughput - Threads:16</t>
  </si>
  <si>
    <t>OpenFOAM</t>
  </si>
  <si>
    <t>OpenFOAM:XiFoam Solver – Processes:16</t>
  </si>
  <si>
    <t>OpenFOAM:XiFoam Solver – Processes:8</t>
  </si>
  <si>
    <t>Options Pricing</t>
  </si>
  <si>
    <t>Options Pricing:Monte Carlo</t>
  </si>
  <si>
    <t>options/sec</t>
  </si>
  <si>
    <t>Options Pricing:Black-Scholes</t>
  </si>
  <si>
    <t>Moptions/sec</t>
  </si>
  <si>
    <t>Options Pricing:Binomial</t>
  </si>
  <si>
    <t>Poisson</t>
  </si>
  <si>
    <t>Poisson:Jacobi Rectangular Grid – Threads:16</t>
  </si>
  <si>
    <t>Poisson:Jacobi Rectangular Grid – Threads:8</t>
  </si>
  <si>
    <t>Poisson:Jacobi Square Grid – Threads:16</t>
  </si>
  <si>
    <t>Poisson:Jacobi Square Grid – Threads: 8</t>
  </si>
  <si>
    <t>Python 3</t>
  </si>
  <si>
    <t>Python 3:NumPy Create Matrix – Threads:16</t>
  </si>
  <si>
    <t>Python 3:NumPy Add Matrix – Threads:16</t>
  </si>
  <si>
    <t>Python 3:NumPy Multiply Matrix – Threads:16</t>
  </si>
  <si>
    <t>Python 3:NumPy Invert Matrix – Threads:16</t>
  </si>
  <si>
    <t>Python 3:NumPy Sin Matrix - Threads:16</t>
  </si>
  <si>
    <t>Python 3:Multi-Matrix</t>
  </si>
  <si>
    <t>Rodinia CFD</t>
  </si>
  <si>
    <t>Rodinia CFD:Pre-Euler – Threads:16</t>
  </si>
  <si>
    <t>Rodinia Life Sciences</t>
  </si>
  <si>
    <t>Rodinia Life Sciences:Heart Wall – Threads:16</t>
  </si>
  <si>
    <t>Rodinia Life Sciences:HotSpot – Threads:16</t>
  </si>
  <si>
    <t>Rodinia Life Sciences:LavaMD – Threads:16</t>
  </si>
  <si>
    <t>Rodinia Life Sciences:SRAD Threads:16</t>
  </si>
  <si>
    <t>SRMP</t>
  </si>
  <si>
    <t>SRMP:2D Threads:16</t>
  </si>
  <si>
    <t>SPEC 4.0 Workstation - CPU Benchmarks</t>
  </si>
  <si>
    <t>Procyon</t>
  </si>
  <si>
    <r>
      <rPr>
        <b/>
        <sz val="12"/>
        <color theme="1"/>
        <rFont val="Liberation Sans"/>
      </rPr>
      <t>AI Computer Vision</t>
    </r>
    <r>
      <rPr>
        <b/>
        <sz val="10"/>
        <color theme="1"/>
        <rFont val="Liberation Sans"/>
      </rPr>
      <t xml:space="preserve"> </t>
    </r>
    <r>
      <rPr>
        <sz val="10"/>
        <color theme="1"/>
        <rFont val="Liberation Sans"/>
      </rPr>
      <t>- Windows Machine Learning – Float 32</t>
    </r>
  </si>
  <si>
    <t>MS Windows ML v2.20.0 – Workload v1.9.461.0</t>
  </si>
  <si>
    <t xml:space="preserve">                                         Ryzen 7 9800X3D</t>
  </si>
  <si>
    <t xml:space="preserve">                             Ryzen 9 9950X3D</t>
  </si>
  <si>
    <t>MobileNet V3</t>
  </si>
  <si>
    <t>ResNet 50</t>
  </si>
  <si>
    <t>Inception V4</t>
  </si>
  <si>
    <t>DeepLab V3</t>
  </si>
  <si>
    <t>YOLO V3</t>
  </si>
  <si>
    <t>Real-ESRGAN</t>
  </si>
  <si>
    <t xml:space="preserve"> Av. inference time – ms  </t>
  </si>
  <si>
    <t>Total inferences count</t>
  </si>
  <si>
    <t>Overall Score</t>
  </si>
  <si>
    <r>
      <rPr>
        <b/>
        <sz val="12"/>
        <color theme="1"/>
        <rFont val="Liberation Sans"/>
      </rPr>
      <t>AI Image Generation</t>
    </r>
    <r>
      <rPr>
        <sz val="10"/>
        <color theme="1"/>
        <rFont val="Liberation Sans"/>
      </rPr>
      <t xml:space="preserve"> – Stable Diffusion 1.5 (FP16)</t>
    </r>
  </si>
  <si>
    <t>NOTE – Image Gen mostly performed on the RTX 5090 but needs a fast CPU</t>
  </si>
  <si>
    <r>
      <rPr>
        <b/>
        <sz val="12"/>
        <color theme="1"/>
        <rFont val="Liberation Sans"/>
      </rPr>
      <t>AI Text Generation</t>
    </r>
    <r>
      <rPr>
        <sz val="10"/>
        <color theme="1"/>
        <rFont val="Liberation Sans"/>
      </rPr>
      <t xml:space="preserve"> – ONNXRuntime-DirectML 1.20.1</t>
    </r>
  </si>
  <si>
    <t>PHI 3.5</t>
  </si>
  <si>
    <t>MISTRAL 7B</t>
  </si>
  <si>
    <t>LLAMA 3.1</t>
  </si>
  <si>
    <t>LLAMA 2</t>
  </si>
  <si>
    <t>NOTE – Text Gen mostly performed on the RTX 5090 but needs a fast CPU</t>
  </si>
  <si>
    <t>Office Productivity</t>
  </si>
  <si>
    <t>Word Score</t>
  </si>
  <si>
    <t>Export to PDF</t>
  </si>
  <si>
    <t>Convert from PDF</t>
  </si>
  <si>
    <t>Compare documents</t>
  </si>
  <si>
    <t>Accept comparison</t>
  </si>
  <si>
    <t>Load</t>
  </si>
  <si>
    <t>Save</t>
  </si>
  <si>
    <t>Add image</t>
  </si>
  <si>
    <t>Cut paste</t>
  </si>
  <si>
    <t>Copy paste</t>
  </si>
  <si>
    <t>Add watermark</t>
  </si>
  <si>
    <t>Table of contents</t>
  </si>
  <si>
    <t>Image scale</t>
  </si>
  <si>
    <t>Image effect</t>
  </si>
  <si>
    <t>Embed file</t>
  </si>
  <si>
    <t>Copy from Excel</t>
  </si>
  <si>
    <t>Find</t>
  </si>
  <si>
    <t>Edit cells</t>
  </si>
  <si>
    <t>Sort column</t>
  </si>
  <si>
    <t>Voter analysis</t>
  </si>
  <si>
    <t>Unique pairs</t>
  </si>
  <si>
    <t>Solve equations</t>
  </si>
  <si>
    <t>Pivot table</t>
  </si>
  <si>
    <t>Format table</t>
  </si>
  <si>
    <t>Load mortgage</t>
  </si>
  <si>
    <t>Modify mortgage</t>
  </si>
  <si>
    <t>VLOOKUP</t>
  </si>
  <si>
    <t>Save as CSV</t>
  </si>
  <si>
    <t>PowerPoint score</t>
  </si>
  <si>
    <t>Export video</t>
  </si>
  <si>
    <t>Copy from Word</t>
  </si>
  <si>
    <t>Add video</t>
  </si>
  <si>
    <t>Add animation</t>
  </si>
  <si>
    <t>Outlook score</t>
  </si>
  <si>
    <t>New appointment</t>
  </si>
  <si>
    <t>Search mails</t>
  </si>
  <si>
    <t>Backup</t>
  </si>
  <si>
    <t>Write email</t>
  </si>
  <si>
    <t>Move mails</t>
  </si>
  <si>
    <t>Save attachments</t>
  </si>
  <si>
    <t>Diiference</t>
  </si>
  <si>
    <t>In seconds</t>
  </si>
  <si>
    <t>Overall Duration (Sec)</t>
  </si>
  <si>
    <t xml:space="preserve">Overall Image Gen. speed Sec/image </t>
  </si>
  <si>
    <t>Ave</t>
  </si>
  <si>
    <t>Total War: Pharoah Dynasties Battle Bench</t>
  </si>
  <si>
    <t>Total War: Pharoah Dynasties Siege  Bench</t>
  </si>
  <si>
    <t>Total War: Warhammer III Battle Bench</t>
  </si>
  <si>
    <t>Total War: Warhammer III Mirrors of Madness Bench</t>
  </si>
  <si>
    <t>Diff</t>
  </si>
  <si>
    <t>Kingdom Come Deliverance II</t>
  </si>
  <si>
    <t>Metro Exodus Enhanced Edition</t>
  </si>
  <si>
    <t>Cyberpunk 2077</t>
  </si>
  <si>
    <t xml:space="preserve">S.T.A.L.K.E.R. 2 </t>
  </si>
  <si>
    <t>Spider-Man 2</t>
  </si>
  <si>
    <t xml:space="preserve">F1 2024 - Miami/wet/cockpit </t>
  </si>
  <si>
    <t xml:space="preserve">Red Dead Redemption </t>
  </si>
  <si>
    <t>Forza Horizon 5</t>
  </si>
  <si>
    <t xml:space="preserve">Black Myth: Wukong </t>
  </si>
  <si>
    <t>Chernobylite</t>
  </si>
  <si>
    <t>Hitman World of Assination</t>
  </si>
  <si>
    <t xml:space="preserve">Far Cry 6 </t>
  </si>
  <si>
    <t xml:space="preserve">DirectX Raytracing feature test </t>
  </si>
  <si>
    <t>DLSS Feature Test -  DLSS Off - FPS</t>
  </si>
  <si>
    <t>DLSS Feature Test -  DLSS On - FPS</t>
  </si>
  <si>
    <t>Fire Strike Ultra - Overall</t>
  </si>
  <si>
    <t>Time Spy Extreme DX12 - Overall</t>
  </si>
  <si>
    <t>Autodesk Inventor, (ms), Lower is better</t>
  </si>
  <si>
    <t>7-Zip, (sec), Lower is better</t>
  </si>
  <si>
    <t>Python 3, (sec), Lower is better</t>
  </si>
  <si>
    <t>OpenFOAM, (sec), Lower is better</t>
  </si>
  <si>
    <t>Octave, sec/operation, Lower is better</t>
  </si>
  <si>
    <t>Poisson, iterations/sec, Higher is better</t>
  </si>
  <si>
    <t>Data Science, (sec), Lower is better</t>
  </si>
  <si>
    <t>Hidden Line Removal, (fps), Higher is better</t>
  </si>
  <si>
    <t>HandBrake, (sec), Lower is better</t>
  </si>
  <si>
    <t>Rodinia CFD, iterations/(sec), Higher is better</t>
  </si>
  <si>
    <t>SRMP, (sec), Lower is better</t>
  </si>
  <si>
    <t>MFEM, (sec), Lower is better</t>
  </si>
  <si>
    <t>NAMD, (ms)/step, Lower is better</t>
  </si>
  <si>
    <t>LLVM Clang, (sec), Lower is better</t>
  </si>
  <si>
    <t>Blender, (sec), Lower is better</t>
  </si>
  <si>
    <t>LAMMPS, tau/day, Higher is better</t>
  </si>
  <si>
    <t>Rodinia Life Sciences, (fps), Higher is better</t>
  </si>
  <si>
    <t>Options Pricing, options/(sec), Higher is better</t>
  </si>
  <si>
    <t>LuxCoreRender, samples/sec, Higher is better</t>
  </si>
  <si>
    <t>Convolution, iterations/sec, Higher is better</t>
  </si>
  <si>
    <t>synthetic benchmarks</t>
  </si>
  <si>
    <t>renders path tracing cycles Blender engine</t>
  </si>
  <si>
    <t>rendering Redshift engine</t>
  </si>
  <si>
    <t xml:space="preserve">Corona </t>
  </si>
  <si>
    <t>Rendering Corona engine</t>
  </si>
  <si>
    <t>Score rays/s</t>
  </si>
  <si>
    <t>Single core Score</t>
  </si>
  <si>
    <t>Synthetic benchmark</t>
  </si>
  <si>
    <t>Multi-core Score</t>
  </si>
  <si>
    <t xml:space="preserve">Handbrake </t>
  </si>
  <si>
    <t>Encoding</t>
  </si>
  <si>
    <t>Encoding 4.36GB DVD to MP4</t>
  </si>
  <si>
    <t>H.264 (x264), 60 FPS, CFR - AAC, Stereo, Decomb</t>
  </si>
  <si>
    <t>Seconds - lower is better</t>
  </si>
  <si>
    <t>Jetstream</t>
  </si>
  <si>
    <t>Javascript and Web Assembly browser benchmark using Chrome</t>
  </si>
  <si>
    <t>Score- high is better</t>
  </si>
  <si>
    <t>KeyShot CPU</t>
  </si>
  <si>
    <t>renders scenes for KeyShot viewer vs. a reference PC</t>
  </si>
  <si>
    <t>CHECK Screenshots</t>
  </si>
  <si>
    <r>
      <t xml:space="preserve">9950 WINS IN ALL BENCHES </t>
    </r>
    <r>
      <rPr>
        <b/>
        <sz val="11"/>
        <color theme="1"/>
        <rFont val="Calibri"/>
        <family val="2"/>
        <scheme val="minor"/>
      </rPr>
      <t>EXCEPT FOR SPREADSHEETS</t>
    </r>
  </si>
  <si>
    <t>Vsamples - Higher is better</t>
  </si>
  <si>
    <t xml:space="preserve">16/32 </t>
  </si>
  <si>
    <t xml:space="preserve">Max Boost </t>
  </si>
  <si>
    <t xml:space="preserve">Base Clock </t>
  </si>
  <si>
    <t xml:space="preserve">L2 Cache </t>
  </si>
  <si>
    <t xml:space="preserve">L3 Cache </t>
  </si>
  <si>
    <t xml:space="preserve">Tjmax </t>
  </si>
  <si>
    <t xml:space="preserve">4.3 GHZ </t>
  </si>
  <si>
    <t xml:space="preserve">16 MB </t>
  </si>
  <si>
    <t xml:space="preserve">128 MB </t>
  </si>
  <si>
    <t xml:space="preserve">170 w </t>
  </si>
  <si>
    <t xml:space="preserve">200 w </t>
  </si>
  <si>
    <t xml:space="preserve">225 A </t>
  </si>
  <si>
    <t xml:space="preserve">160 A </t>
  </si>
  <si>
    <t xml:space="preserve">Up to 5.7 GHz </t>
  </si>
  <si>
    <t xml:space="preserve">4.2 GHZ </t>
  </si>
  <si>
    <t xml:space="preserve">120 w </t>
  </si>
  <si>
    <t xml:space="preserve">162 w </t>
  </si>
  <si>
    <t xml:space="preserve">180 A </t>
  </si>
  <si>
    <t xml:space="preserve">120 A </t>
  </si>
  <si>
    <t xml:space="preserve">Up to 5.5 GHz </t>
  </si>
  <si>
    <t xml:space="preserve">4.4 GHz </t>
  </si>
  <si>
    <t xml:space="preserve">12 MB </t>
  </si>
  <si>
    <t xml:space="preserve">Up to 5.6 GHz </t>
  </si>
  <si>
    <t xml:space="preserve">240-280mm liquid (or equivalent) </t>
  </si>
  <si>
    <t xml:space="preserve">Up to 5.2 GHz </t>
  </si>
  <si>
    <t xml:space="preserve">4.7 GHZ </t>
  </si>
  <si>
    <t xml:space="preserve">8 MB </t>
  </si>
  <si>
    <t xml:space="preserve">96 MB </t>
  </si>
  <si>
    <t xml:space="preserve">Enabled in-silicon, support varies by motherboard </t>
  </si>
  <si>
    <t>12/24</t>
  </si>
  <si>
    <t xml:space="preserve">AMD Rvzen  9950X3D </t>
  </si>
  <si>
    <t xml:space="preserve">AMD Rvzen 7950X3D </t>
  </si>
  <si>
    <t xml:space="preserve">AMD Rvzen 9900X3D </t>
  </si>
  <si>
    <t xml:space="preserve">AMD Rvzen 9 7900X3D </t>
  </si>
  <si>
    <t>Cores/threads</t>
  </si>
  <si>
    <t xml:space="preserve">TDP / cTDP  (configurable) Thermal Design power </t>
  </si>
  <si>
    <t xml:space="preserve">Default Socket Power (PPT) </t>
  </si>
  <si>
    <t>Max Current (EDC)</t>
  </si>
  <si>
    <t xml:space="preserve">Max Current, Thermally Limited (TDC) </t>
  </si>
  <si>
    <t xml:space="preserve">Boost Algorithm </t>
  </si>
  <si>
    <t xml:space="preserve">Recommended Cooler </t>
  </si>
  <si>
    <t xml:space="preserve"> ECC Support </t>
  </si>
  <si>
    <t>Max Memory Speed (Non-OC)</t>
  </si>
  <si>
    <t xml:space="preserve">95-C </t>
  </si>
  <si>
    <t xml:space="preserve">89-C </t>
  </si>
  <si>
    <t xml:space="preserve">DDR5-5600 (2x16GB) </t>
  </si>
  <si>
    <t xml:space="preserve">AMD Rvzen 9 9800X3D </t>
  </si>
  <si>
    <t>Column1</t>
  </si>
  <si>
    <t xml:space="preserve">DDR5-5200 (2x16GB) </t>
  </si>
  <si>
    <t xml:space="preserve">Precis n Boost 2 No change from revious generation- </t>
  </si>
  <si>
    <t>8/16</t>
  </si>
  <si>
    <t>Memory Read (MB/s)</t>
  </si>
  <si>
    <t>Memory Write (MB/s)</t>
  </si>
  <si>
    <t>Memory Copy (MB/s)</t>
  </si>
  <si>
    <t>CPU Checkmate MP/s</t>
  </si>
  <si>
    <t>PhotoWorxx (MP/s)</t>
  </si>
  <si>
    <t>CPU Zlib (MB/s)</t>
  </si>
  <si>
    <t>CPU AES (MB/s)</t>
  </si>
  <si>
    <t>CPU SHA3 (MB/s)</t>
  </si>
  <si>
    <t xml:space="preserve"> UEFI BIOS is X870E Taichi 3.17.TS03 </t>
  </si>
  <si>
    <t>BIOS</t>
  </si>
  <si>
    <t xml:space="preserve">Sid Meier's Civilization VII </t>
  </si>
  <si>
    <t>Overall score</t>
  </si>
  <si>
    <t>Word score</t>
  </si>
  <si>
    <t>Excel score</t>
  </si>
  <si>
    <t>CPU-Z</t>
  </si>
  <si>
    <t>Junk shop</t>
  </si>
  <si>
    <t>Classroom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</si>
</sst>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indexed="8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8"/>
      <color theme="1"/>
      <name val="Times New Roman"/>
      <family val="1"/>
    </font>
    <font>
      <sz val="11"/>
      <color theme="0" tint="-0.34998626667073579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4"/>
      <color theme="1"/>
      <name val="Times New Roman"/>
      <family val="1"/>
    </font>
    <font>
      <b/>
      <sz val="2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1F3214"/>
      <name val="Calibri"/>
      <family val="2"/>
      <scheme val="minor"/>
    </font>
    <font>
      <sz val="8"/>
      <color indexed="8"/>
      <name val="Calibri"/>
      <family val="2"/>
    </font>
    <font>
      <sz val="11"/>
      <color rgb="FF1F3214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theme="0" tint="-0.34998626667073579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0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rgb="FFC00000"/>
      <name val="Calibri"/>
      <family val="2"/>
      <scheme val="minor"/>
    </font>
    <font>
      <i/>
      <sz val="10"/>
      <color rgb="FFFFFF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Liberation Sans"/>
    </font>
    <font>
      <b/>
      <sz val="10"/>
      <color theme="1"/>
      <name val="Liberation Sans"/>
    </font>
    <font>
      <b/>
      <sz val="18"/>
      <color theme="1"/>
      <name val="Liberation Sans"/>
    </font>
    <font>
      <sz val="10"/>
      <color theme="1"/>
      <name val="Liberation Sans"/>
    </font>
    <font>
      <b/>
      <sz val="16"/>
      <color theme="1"/>
      <name val="Liberation Sans"/>
    </font>
    <font>
      <sz val="11"/>
      <color theme="1"/>
      <name val="Calibri"/>
      <family val="2"/>
      <scheme val="minor"/>
    </font>
    <font>
      <sz val="10"/>
      <color theme="1"/>
      <name val="Liberation Sans"/>
      <family val="2"/>
    </font>
    <font>
      <i/>
      <sz val="8"/>
      <name val="Calibri"/>
      <family val="2"/>
      <scheme val="minor"/>
    </font>
    <font>
      <b/>
      <i/>
      <sz val="8"/>
      <name val="Calibri"/>
      <family val="2"/>
      <scheme val="minor"/>
    </font>
    <font>
      <sz val="10"/>
      <color theme="1"/>
      <name val="Arial Unicode MS"/>
    </font>
  </fonts>
  <fills count="18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1F32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5E88"/>
        <bgColor indexed="64"/>
      </patternFill>
    </fill>
    <fill>
      <patternFill patternType="solid">
        <fgColor rgb="FF51237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40455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theme="0" tint="-4.9989318521683403E-2"/>
      </top>
      <bottom style="medium">
        <color theme="0" tint="-4.9989318521683403E-2"/>
      </bottom>
      <diagonal/>
    </border>
  </borders>
  <cellStyleXfs count="3">
    <xf numFmtId="0" fontId="0" fillId="0" borderId="0"/>
    <xf numFmtId="0" fontId="52" fillId="0" borderId="0" applyNumberFormat="0" applyFont="0" applyFill="0" applyBorder="0" applyAlignment="0" applyProtection="0"/>
    <xf numFmtId="9" fontId="54" fillId="0" borderId="0" applyFont="0" applyFill="0" applyBorder="0" applyAlignment="0" applyProtection="0"/>
  </cellStyleXfs>
  <cellXfs count="163">
    <xf numFmtId="0" fontId="0" fillId="0" borderId="0" xfId="0"/>
    <xf numFmtId="0" fontId="5" fillId="2" borderId="11" xfId="0" applyFont="1" applyFill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/>
    </xf>
    <xf numFmtId="0" fontId="17" fillId="0" borderId="0" xfId="0" applyFont="1"/>
    <xf numFmtId="0" fontId="2" fillId="0" borderId="0" xfId="0" applyFont="1"/>
    <xf numFmtId="0" fontId="3" fillId="9" borderId="11" xfId="0" applyFont="1" applyFill="1" applyBorder="1"/>
    <xf numFmtId="0" fontId="1" fillId="10" borderId="13" xfId="0" applyFont="1" applyFill="1" applyBorder="1" applyAlignment="1">
      <alignment horizontal="center" vertical="center"/>
    </xf>
    <xf numFmtId="0" fontId="20" fillId="11" borderId="9" xfId="0" applyFont="1" applyFill="1" applyBorder="1" applyAlignment="1">
      <alignment horizontal="center" vertical="center"/>
    </xf>
    <xf numFmtId="0" fontId="27" fillId="12" borderId="0" xfId="0" applyFont="1" applyFill="1" applyAlignment="1">
      <alignment horizontal="center" vertical="center"/>
    </xf>
    <xf numFmtId="0" fontId="26" fillId="8" borderId="13" xfId="0" applyFont="1" applyFill="1" applyBorder="1"/>
    <xf numFmtId="0" fontId="25" fillId="8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0" fillId="0" borderId="0" xfId="0" applyFont="1"/>
    <xf numFmtId="0" fontId="28" fillId="8" borderId="13" xfId="0" applyFont="1" applyFill="1" applyBorder="1"/>
    <xf numFmtId="0" fontId="2" fillId="11" borderId="9" xfId="0" applyFont="1" applyFill="1" applyBorder="1" applyAlignment="1">
      <alignment horizontal="center"/>
    </xf>
    <xf numFmtId="0" fontId="2" fillId="11" borderId="3" xfId="0" applyFont="1" applyFill="1" applyBorder="1" applyAlignment="1">
      <alignment horizontal="center"/>
    </xf>
    <xf numFmtId="0" fontId="32" fillId="8" borderId="11" xfId="0" applyFont="1" applyFill="1" applyBorder="1" applyAlignment="1">
      <alignment horizontal="center"/>
    </xf>
    <xf numFmtId="0" fontId="0" fillId="8" borderId="0" xfId="0" applyFill="1"/>
    <xf numFmtId="0" fontId="31" fillId="0" borderId="0" xfId="0" applyFont="1"/>
    <xf numFmtId="0" fontId="33" fillId="0" borderId="0" xfId="0" applyFont="1"/>
    <xf numFmtId="0" fontId="0" fillId="0" borderId="0" xfId="0" applyAlignment="1">
      <alignment horizontal="right" vertical="center" wrapText="1"/>
    </xf>
    <xf numFmtId="0" fontId="36" fillId="0" borderId="0" xfId="0" applyFont="1"/>
    <xf numFmtId="0" fontId="37" fillId="0" borderId="0" xfId="0" applyFont="1" applyAlignment="1">
      <alignment horizontal="center" vertical="center"/>
    </xf>
    <xf numFmtId="0" fontId="34" fillId="0" borderId="0" xfId="0" applyFont="1"/>
    <xf numFmtId="0" fontId="0" fillId="13" borderId="11" xfId="0" applyFill="1" applyBorder="1"/>
    <xf numFmtId="0" fontId="1" fillId="14" borderId="13" xfId="0" applyFont="1" applyFill="1" applyBorder="1" applyAlignment="1">
      <alignment horizontal="center" vertical="center"/>
    </xf>
    <xf numFmtId="0" fontId="1" fillId="15" borderId="13" xfId="0" applyFont="1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16" borderId="0" xfId="0" applyFont="1" applyFill="1" applyAlignment="1">
      <alignment horizontal="center" vertical="center"/>
    </xf>
    <xf numFmtId="0" fontId="26" fillId="13" borderId="13" xfId="0" applyFont="1" applyFill="1" applyBorder="1"/>
    <xf numFmtId="3" fontId="2" fillId="8" borderId="0" xfId="0" applyNumberFormat="1" applyFont="1" applyFill="1" applyAlignment="1">
      <alignment horizontal="center" vertical="center"/>
    </xf>
    <xf numFmtId="0" fontId="40" fillId="13" borderId="13" xfId="0" applyFont="1" applyFill="1" applyBorder="1" applyAlignment="1">
      <alignment horizontal="center" vertical="center"/>
    </xf>
    <xf numFmtId="0" fontId="3" fillId="11" borderId="9" xfId="0" applyFont="1" applyFill="1" applyBorder="1"/>
    <xf numFmtId="0" fontId="26" fillId="8" borderId="0" xfId="0" applyFont="1" applyFill="1"/>
    <xf numFmtId="0" fontId="26" fillId="16" borderId="0" xfId="0" applyFont="1" applyFill="1"/>
    <xf numFmtId="0" fontId="20" fillId="8" borderId="0" xfId="0" applyFont="1" applyFill="1" applyAlignment="1">
      <alignment horizontal="center" vertical="center"/>
    </xf>
    <xf numFmtId="0" fontId="20" fillId="16" borderId="0" xfId="0" applyFont="1" applyFill="1" applyAlignment="1">
      <alignment horizontal="center" vertical="center"/>
    </xf>
    <xf numFmtId="0" fontId="32" fillId="11" borderId="3" xfId="0" applyFont="1" applyFill="1" applyBorder="1" applyAlignment="1">
      <alignment horizontal="center" vertical="center"/>
    </xf>
    <xf numFmtId="0" fontId="41" fillId="8" borderId="7" xfId="0" applyFont="1" applyFill="1" applyBorder="1" applyAlignment="1">
      <alignment horizontal="center" vertical="center"/>
    </xf>
    <xf numFmtId="0" fontId="41" fillId="16" borderId="7" xfId="0" applyFont="1" applyFill="1" applyBorder="1" applyAlignment="1">
      <alignment horizontal="center" vertical="center"/>
    </xf>
    <xf numFmtId="0" fontId="32" fillId="8" borderId="11" xfId="0" applyFont="1" applyFill="1" applyBorder="1" applyAlignment="1">
      <alignment horizontal="center" vertical="center"/>
    </xf>
    <xf numFmtId="0" fontId="2" fillId="11" borderId="9" xfId="0" applyFont="1" applyFill="1" applyBorder="1" applyAlignment="1">
      <alignment horizontal="center" vertical="center"/>
    </xf>
    <xf numFmtId="0" fontId="38" fillId="8" borderId="13" xfId="0" applyFont="1" applyFill="1" applyBorder="1" applyAlignment="1">
      <alignment horizontal="left" vertical="center"/>
    </xf>
    <xf numFmtId="0" fontId="2" fillId="11" borderId="3" xfId="0" applyFont="1" applyFill="1" applyBorder="1" applyAlignment="1">
      <alignment horizontal="center" vertical="center"/>
    </xf>
    <xf numFmtId="0" fontId="39" fillId="8" borderId="7" xfId="0" applyFont="1" applyFill="1" applyBorder="1" applyAlignment="1">
      <alignment horizontal="center" vertical="center"/>
    </xf>
    <xf numFmtId="0" fontId="39" fillId="16" borderId="7" xfId="0" applyFont="1" applyFill="1" applyBorder="1" applyAlignment="1">
      <alignment horizontal="center" vertical="center"/>
    </xf>
    <xf numFmtId="3" fontId="2" fillId="16" borderId="0" xfId="0" applyNumberFormat="1" applyFont="1" applyFill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0" fillId="0" borderId="7" xfId="0" applyBorder="1"/>
    <xf numFmtId="0" fontId="0" fillId="8" borderId="7" xfId="0" applyFill="1" applyBorder="1"/>
    <xf numFmtId="0" fontId="25" fillId="8" borderId="13" xfId="0" applyFont="1" applyFill="1" applyBorder="1" applyAlignment="1">
      <alignment horizontal="center" vertical="center"/>
    </xf>
    <xf numFmtId="0" fontId="20" fillId="11" borderId="1" xfId="0" applyFont="1" applyFill="1" applyBorder="1" applyAlignment="1">
      <alignment horizontal="center" vertical="center"/>
    </xf>
    <xf numFmtId="0" fontId="20" fillId="11" borderId="3" xfId="0" applyFont="1" applyFill="1" applyBorder="1" applyAlignment="1">
      <alignment horizontal="center" vertical="center"/>
    </xf>
    <xf numFmtId="0" fontId="18" fillId="8" borderId="5" xfId="0" applyFont="1" applyFill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0" fillId="3" borderId="11" xfId="0" applyFill="1" applyBorder="1"/>
    <xf numFmtId="0" fontId="0" fillId="3" borderId="13" xfId="0" applyFill="1" applyBorder="1"/>
    <xf numFmtId="20" fontId="0" fillId="0" borderId="0" xfId="0" applyNumberFormat="1"/>
    <xf numFmtId="0" fontId="20" fillId="4" borderId="2" xfId="0" applyFont="1" applyFill="1" applyBorder="1" applyAlignment="1">
      <alignment horizontal="center"/>
    </xf>
    <xf numFmtId="0" fontId="13" fillId="4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11" fillId="4" borderId="4" xfId="0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/>
    </xf>
    <xf numFmtId="17" fontId="13" fillId="4" borderId="4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/>
    </xf>
    <xf numFmtId="0" fontId="4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0" fillId="0" borderId="0" xfId="0" applyFont="1"/>
    <xf numFmtId="0" fontId="50" fillId="0" borderId="0" xfId="0" applyFont="1" applyAlignment="1">
      <alignment horizontal="center"/>
    </xf>
    <xf numFmtId="0" fontId="51" fillId="0" borderId="0" xfId="0" applyFont="1" applyAlignment="1">
      <alignment horizontal="center" vertical="center"/>
    </xf>
    <xf numFmtId="0" fontId="53" fillId="0" borderId="0" xfId="1" applyFont="1"/>
    <xf numFmtId="0" fontId="52" fillId="0" borderId="0" xfId="1"/>
    <xf numFmtId="0" fontId="49" fillId="0" borderId="0" xfId="1" applyFont="1" applyAlignment="1">
      <alignment horizontal="center"/>
    </xf>
    <xf numFmtId="0" fontId="50" fillId="0" borderId="0" xfId="1" applyFont="1"/>
    <xf numFmtId="0" fontId="50" fillId="0" borderId="0" xfId="1" applyFont="1" applyAlignment="1">
      <alignment horizontal="center"/>
    </xf>
    <xf numFmtId="0" fontId="0" fillId="0" borderId="0" xfId="1" applyFont="1" applyAlignment="1">
      <alignment horizontal="center"/>
    </xf>
    <xf numFmtId="0" fontId="50" fillId="0" borderId="0" xfId="1" applyFont="1" applyAlignment="1">
      <alignment horizontal="left"/>
    </xf>
    <xf numFmtId="0" fontId="49" fillId="0" borderId="0" xfId="1" applyFont="1"/>
    <xf numFmtId="0" fontId="0" fillId="0" borderId="0" xfId="1" applyFont="1" applyAlignment="1">
      <alignment horizontal="left"/>
    </xf>
    <xf numFmtId="0" fontId="52" fillId="0" borderId="0" xfId="1" applyAlignment="1">
      <alignment horizontal="center" vertical="center"/>
    </xf>
    <xf numFmtId="0" fontId="50" fillId="0" borderId="0" xfId="1" applyFont="1" applyAlignment="1">
      <alignment horizontal="center" vertical="center"/>
    </xf>
    <xf numFmtId="164" fontId="52" fillId="0" borderId="0" xfId="2" applyNumberFormat="1" applyFont="1"/>
    <xf numFmtId="164" fontId="0" fillId="0" borderId="0" xfId="2" applyNumberFormat="1" applyFont="1"/>
    <xf numFmtId="0" fontId="2" fillId="0" borderId="0" xfId="0" applyFont="1" applyAlignment="1">
      <alignment horizontal="center"/>
    </xf>
    <xf numFmtId="0" fontId="55" fillId="0" borderId="0" xfId="1" applyFont="1"/>
    <xf numFmtId="1" fontId="50" fillId="0" borderId="0" xfId="1" applyNumberFormat="1" applyFont="1" applyAlignment="1">
      <alignment horizontal="center"/>
    </xf>
    <xf numFmtId="0" fontId="6" fillId="2" borderId="1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0" fontId="9" fillId="5" borderId="9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 vertical="center"/>
    </xf>
    <xf numFmtId="0" fontId="10" fillId="7" borderId="15" xfId="0" applyFont="1" applyFill="1" applyBorder="1" applyAlignment="1">
      <alignment horizontal="right"/>
    </xf>
    <xf numFmtId="0" fontId="47" fillId="7" borderId="15" xfId="0" applyFont="1" applyFill="1" applyBorder="1" applyAlignment="1">
      <alignment horizontal="left" vertical="center"/>
    </xf>
    <xf numFmtId="0" fontId="1" fillId="6" borderId="15" xfId="0" applyFont="1" applyFill="1" applyBorder="1" applyAlignment="1">
      <alignment horizontal="right"/>
    </xf>
    <xf numFmtId="0" fontId="44" fillId="6" borderId="15" xfId="0" applyFont="1" applyFill="1" applyBorder="1" applyAlignment="1">
      <alignment horizontal="left" vertical="center"/>
    </xf>
    <xf numFmtId="0" fontId="37" fillId="6" borderId="15" xfId="0" applyFont="1" applyFill="1" applyBorder="1" applyAlignment="1">
      <alignment horizontal="right"/>
    </xf>
    <xf numFmtId="0" fontId="46" fillId="6" borderId="15" xfId="0" applyFont="1" applyFill="1" applyBorder="1" applyAlignment="1">
      <alignment horizontal="left" vertical="center"/>
    </xf>
    <xf numFmtId="164" fontId="0" fillId="0" borderId="0" xfId="2" applyNumberFormat="1" applyFont="1" applyBorder="1"/>
    <xf numFmtId="0" fontId="0" fillId="0" borderId="0" xfId="0" applyAlignment="1">
      <alignment horizontal="left"/>
    </xf>
    <xf numFmtId="164" fontId="2" fillId="0" borderId="0" xfId="2" applyNumberFormat="1" applyFont="1" applyBorder="1"/>
    <xf numFmtId="164" fontId="31" fillId="0" borderId="0" xfId="2" applyNumberFormat="1" applyFont="1" applyBorder="1"/>
    <xf numFmtId="0" fontId="6" fillId="2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/>
    </xf>
    <xf numFmtId="0" fontId="12" fillId="5" borderId="3" xfId="0" applyFont="1" applyFill="1" applyBorder="1" applyAlignment="1">
      <alignment horizontal="center"/>
    </xf>
    <xf numFmtId="0" fontId="12" fillId="5" borderId="9" xfId="0" applyFont="1" applyFill="1" applyBorder="1" applyAlignment="1">
      <alignment horizontal="center"/>
    </xf>
    <xf numFmtId="0" fontId="15" fillId="5" borderId="9" xfId="0" applyFont="1" applyFill="1" applyBorder="1" applyAlignment="1">
      <alignment horizontal="center"/>
    </xf>
    <xf numFmtId="0" fontId="15" fillId="5" borderId="3" xfId="0" applyFont="1" applyFill="1" applyBorder="1" applyAlignment="1">
      <alignment horizontal="center"/>
    </xf>
    <xf numFmtId="0" fontId="15" fillId="5" borderId="1" xfId="0" applyFont="1" applyFill="1" applyBorder="1" applyAlignment="1">
      <alignment horizontal="center"/>
    </xf>
    <xf numFmtId="0" fontId="5" fillId="3" borderId="16" xfId="0" applyFont="1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 vertical="center"/>
    </xf>
    <xf numFmtId="0" fontId="1" fillId="6" borderId="16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1" fontId="0" fillId="0" borderId="0" xfId="0" applyNumberFormat="1"/>
    <xf numFmtId="164" fontId="2" fillId="0" borderId="0" xfId="2" applyNumberFormat="1" applyFont="1"/>
    <xf numFmtId="164" fontId="31" fillId="0" borderId="0" xfId="2" applyNumberFormat="1" applyFont="1"/>
    <xf numFmtId="0" fontId="0" fillId="0" borderId="1" xfId="0" applyBorder="1"/>
    <xf numFmtId="0" fontId="26" fillId="13" borderId="12" xfId="0" applyFont="1" applyFill="1" applyBorder="1"/>
    <xf numFmtId="0" fontId="1" fillId="15" borderId="12" xfId="0" applyFont="1" applyFill="1" applyBorder="1" applyAlignment="1">
      <alignment horizontal="center" vertical="center"/>
    </xf>
    <xf numFmtId="0" fontId="18" fillId="16" borderId="6" xfId="0" applyFont="1" applyFill="1" applyBorder="1" applyAlignment="1">
      <alignment horizontal="center" vertical="center"/>
    </xf>
    <xf numFmtId="0" fontId="18" fillId="16" borderId="8" xfId="0" applyFont="1" applyFill="1" applyBorder="1" applyAlignment="1">
      <alignment horizontal="center" vertical="center"/>
    </xf>
    <xf numFmtId="0" fontId="0" fillId="0" borderId="3" xfId="0" applyBorder="1"/>
    <xf numFmtId="0" fontId="0" fillId="0" borderId="8" xfId="0" applyBorder="1"/>
    <xf numFmtId="3" fontId="20" fillId="8" borderId="0" xfId="0" applyNumberFormat="1" applyFont="1" applyFill="1" applyAlignment="1">
      <alignment horizontal="center" vertical="center"/>
    </xf>
    <xf numFmtId="3" fontId="20" fillId="16" borderId="0" xfId="0" applyNumberFormat="1" applyFont="1" applyFill="1" applyAlignment="1">
      <alignment horizontal="center" vertical="center"/>
    </xf>
    <xf numFmtId="0" fontId="18" fillId="11" borderId="9" xfId="0" applyFont="1" applyFill="1" applyBorder="1" applyAlignment="1">
      <alignment horizontal="center" vertical="center"/>
    </xf>
    <xf numFmtId="0" fontId="14" fillId="8" borderId="0" xfId="0" applyFont="1" applyFill="1" applyAlignment="1">
      <alignment horizontal="center" vertical="center"/>
    </xf>
    <xf numFmtId="0" fontId="14" fillId="16" borderId="0" xfId="0" applyFont="1" applyFill="1" applyAlignment="1">
      <alignment horizontal="center" vertical="center"/>
    </xf>
    <xf numFmtId="3" fontId="18" fillId="8" borderId="0" xfId="0" applyNumberFormat="1" applyFont="1" applyFill="1" applyAlignment="1">
      <alignment horizontal="center" vertical="center"/>
    </xf>
    <xf numFmtId="3" fontId="18" fillId="16" borderId="0" xfId="0" applyNumberFormat="1" applyFont="1" applyFill="1" applyAlignment="1">
      <alignment horizontal="center" vertical="center"/>
    </xf>
    <xf numFmtId="0" fontId="56" fillId="11" borderId="3" xfId="0" applyFont="1" applyFill="1" applyBorder="1" applyAlignment="1">
      <alignment horizontal="center" vertical="center"/>
    </xf>
    <xf numFmtId="0" fontId="14" fillId="8" borderId="7" xfId="0" applyFont="1" applyFill="1" applyBorder="1" applyAlignment="1">
      <alignment horizontal="center" vertical="center"/>
    </xf>
    <xf numFmtId="0" fontId="14" fillId="16" borderId="7" xfId="0" applyFont="1" applyFill="1" applyBorder="1" applyAlignment="1">
      <alignment horizontal="center" vertical="center"/>
    </xf>
    <xf numFmtId="0" fontId="18" fillId="11" borderId="9" xfId="0" applyFont="1" applyFill="1" applyBorder="1" applyAlignment="1">
      <alignment horizontal="center"/>
    </xf>
    <xf numFmtId="0" fontId="17" fillId="11" borderId="9" xfId="0" applyFont="1" applyFill="1" applyBorder="1" applyAlignment="1">
      <alignment horizontal="center"/>
    </xf>
    <xf numFmtId="0" fontId="57" fillId="11" borderId="3" xfId="0" applyFont="1" applyFill="1" applyBorder="1" applyAlignment="1">
      <alignment horizontal="center"/>
    </xf>
    <xf numFmtId="0" fontId="20" fillId="8" borderId="7" xfId="0" applyFont="1" applyFill="1" applyBorder="1" applyAlignment="1">
      <alignment horizontal="center" vertical="center"/>
    </xf>
    <xf numFmtId="0" fontId="20" fillId="16" borderId="8" xfId="0" applyFont="1" applyFill="1" applyBorder="1" applyAlignment="1">
      <alignment horizontal="center" vertical="center"/>
    </xf>
    <xf numFmtId="0" fontId="22" fillId="11" borderId="9" xfId="0" applyFont="1" applyFill="1" applyBorder="1" applyAlignment="1">
      <alignment horizontal="center" vertical="center"/>
    </xf>
    <xf numFmtId="0" fontId="58" fillId="0" borderId="0" xfId="0" applyFont="1" applyAlignment="1">
      <alignment vertical="center"/>
    </xf>
    <xf numFmtId="16" fontId="58" fillId="0" borderId="0" xfId="0" quotePrefix="1" applyNumberFormat="1" applyFont="1" applyAlignment="1">
      <alignment vertical="center"/>
    </xf>
    <xf numFmtId="0" fontId="0" fillId="0" borderId="0" xfId="0" applyAlignment="1">
      <alignment wrapText="1"/>
    </xf>
    <xf numFmtId="0" fontId="58" fillId="0" borderId="0" xfId="0" applyFont="1" applyAlignment="1">
      <alignment vertical="center" wrapText="1"/>
    </xf>
    <xf numFmtId="0" fontId="58" fillId="0" borderId="0" xfId="0" applyFont="1" applyAlignment="1">
      <alignment horizontal="left" vertical="center" wrapText="1"/>
    </xf>
    <xf numFmtId="0" fontId="0" fillId="17" borderId="0" xfId="0" applyFill="1"/>
    <xf numFmtId="16" fontId="58" fillId="17" borderId="0" xfId="0" quotePrefix="1" applyNumberFormat="1" applyFont="1" applyFill="1" applyAlignment="1">
      <alignment vertical="center" wrapText="1"/>
    </xf>
    <xf numFmtId="0" fontId="58" fillId="17" borderId="0" xfId="0" applyFont="1" applyFill="1" applyAlignment="1">
      <alignment vertical="center" wrapText="1"/>
    </xf>
    <xf numFmtId="164" fontId="0" fillId="0" borderId="0" xfId="0" applyNumberFormat="1"/>
    <xf numFmtId="1" fontId="14" fillId="8" borderId="0" xfId="0" applyNumberFormat="1" applyFont="1" applyFill="1" applyAlignment="1">
      <alignment horizontal="center"/>
    </xf>
    <xf numFmtId="1" fontId="14" fillId="16" borderId="0" xfId="0" applyNumberFormat="1" applyFont="1" applyFill="1" applyAlignment="1">
      <alignment horizontal="center"/>
    </xf>
    <xf numFmtId="1" fontId="14" fillId="8" borderId="7" xfId="0" applyNumberFormat="1" applyFont="1" applyFill="1" applyBorder="1" applyAlignment="1">
      <alignment horizontal="center"/>
    </xf>
    <xf numFmtId="1" fontId="14" fillId="16" borderId="7" xfId="0" applyNumberFormat="1" applyFont="1" applyFill="1" applyBorder="1" applyAlignment="1">
      <alignment horizontal="center"/>
    </xf>
    <xf numFmtId="4" fontId="2" fillId="8" borderId="0" xfId="0" applyNumberFormat="1" applyFont="1" applyFill="1" applyAlignment="1">
      <alignment horizontal="center" vertical="center"/>
    </xf>
    <xf numFmtId="3" fontId="2" fillId="8" borderId="7" xfId="0" applyNumberFormat="1" applyFont="1" applyFill="1" applyBorder="1" applyAlignment="1">
      <alignment horizontal="center" vertical="center"/>
    </xf>
    <xf numFmtId="4" fontId="2" fillId="16" borderId="0" xfId="0" applyNumberFormat="1" applyFont="1" applyFill="1" applyAlignment="1">
      <alignment horizontal="center" vertical="center"/>
    </xf>
    <xf numFmtId="3" fontId="2" fillId="16" borderId="7" xfId="0" applyNumberFormat="1" applyFont="1" applyFill="1" applyBorder="1" applyAlignment="1">
      <alignment horizontal="center" vertical="center"/>
    </xf>
  </cellXfs>
  <cellStyles count="3">
    <cellStyle name="Default" xfId="1" xr:uid="{7099106C-2588-4402-8596-E3BD1923233A}"/>
    <cellStyle name="Normal" xfId="0" builtinId="0"/>
    <cellStyle name="Percent" xfId="2" builtinId="5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Unicode MS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Unicode MS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Unicode MS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Unicode MS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Unicode MS"/>
        <scheme val="none"/>
      </font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B286F2"/>
      <color rgb="FFADB9CA"/>
      <color rgb="FFFF0000"/>
      <color rgb="FF1F321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8.xml"/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0.xml"/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1.xml"/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1.xml"/><Relationship Id="rId2" Type="http://schemas.microsoft.com/office/2011/relationships/chartColorStyle" Target="colors2.xml"/><Relationship Id="rId1" Type="http://schemas.microsoft.com/office/2011/relationships/chartStyle" Target="style2.xml"/><Relationship Id="rId4" Type="http://schemas.openxmlformats.org/officeDocument/2006/relationships/chartUserShapes" Target="../drawings/drawing13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2.xml"/><Relationship Id="rId2" Type="http://schemas.microsoft.com/office/2011/relationships/chartColorStyle" Target="colors3.xml"/><Relationship Id="rId1" Type="http://schemas.microsoft.com/office/2011/relationships/chartStyle" Target="style3.xml"/><Relationship Id="rId4" Type="http://schemas.openxmlformats.org/officeDocument/2006/relationships/chartUserShapes" Target="../drawings/drawing15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3.xml"/><Relationship Id="rId2" Type="http://schemas.microsoft.com/office/2011/relationships/chartColorStyle" Target="colors4.xml"/><Relationship Id="rId1" Type="http://schemas.microsoft.com/office/2011/relationships/chartStyle" Target="style4.xml"/><Relationship Id="rId4" Type="http://schemas.openxmlformats.org/officeDocument/2006/relationships/chartUserShapes" Target="../drawings/drawing16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4.xml"/><Relationship Id="rId2" Type="http://schemas.microsoft.com/office/2011/relationships/chartColorStyle" Target="colors5.xml"/><Relationship Id="rId1" Type="http://schemas.microsoft.com/office/2011/relationships/chartStyle" Target="style5.xml"/><Relationship Id="rId4" Type="http://schemas.openxmlformats.org/officeDocument/2006/relationships/chartUserShapes" Target="../drawings/drawing18.xml"/></Relationships>
</file>

<file path=xl/charts/_rels/chart1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0.xml"/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1.xml"/><Relationship Id="rId1" Type="http://schemas.openxmlformats.org/officeDocument/2006/relationships/themeOverride" Target="../theme/themeOverride16.xml"/></Relationships>
</file>

<file path=xl/charts/_rels/chart1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2.xml"/><Relationship Id="rId1" Type="http://schemas.openxmlformats.org/officeDocument/2006/relationships/themeOverride" Target="../theme/themeOverrid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Blender 4.3.0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Worksheet!$B$19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Worksheet!$A$20:$A$22</c:f>
              <c:strCache>
                <c:ptCount val="3"/>
                <c:pt idx="0">
                  <c:v>Monster</c:v>
                </c:pt>
                <c:pt idx="1">
                  <c:v>Junk shop</c:v>
                </c:pt>
                <c:pt idx="2">
                  <c:v>Classroom</c:v>
                </c:pt>
              </c:strCache>
            </c:strRef>
          </c:cat>
          <c:val>
            <c:numRef>
              <c:f>Worksheet!$B$20:$B$22</c:f>
              <c:numCache>
                <c:formatCode>0</c:formatCode>
                <c:ptCount val="3"/>
                <c:pt idx="0">
                  <c:v>150.85823400000001</c:v>
                </c:pt>
                <c:pt idx="1">
                  <c:v>105.837649</c:v>
                </c:pt>
                <c:pt idx="2">
                  <c:v>73.111980000000003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Worksheet!$C$19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Worksheet!$A$20:$A$22</c:f>
              <c:strCache>
                <c:ptCount val="3"/>
                <c:pt idx="0">
                  <c:v>Monster</c:v>
                </c:pt>
                <c:pt idx="1">
                  <c:v>Junk shop</c:v>
                </c:pt>
                <c:pt idx="2">
                  <c:v>Classroom</c:v>
                </c:pt>
              </c:strCache>
            </c:strRef>
          </c:cat>
          <c:val>
            <c:numRef>
              <c:f>Worksheet!$C$20:$C$22</c:f>
              <c:numCache>
                <c:formatCode>0</c:formatCode>
                <c:ptCount val="3"/>
                <c:pt idx="0">
                  <c:v>296.64212099999997</c:v>
                </c:pt>
                <c:pt idx="1">
                  <c:v>210.87417099999999</c:v>
                </c:pt>
                <c:pt idx="2">
                  <c:v>146.18932799999999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0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Worksheet!$B$39</c:f>
          <c:strCache>
            <c:ptCount val="1"/>
            <c:pt idx="0">
              <c:v>CPU-Z</c:v>
            </c:pt>
          </c:strCache>
        </c:strRef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Worksheet!$A$41</c:f>
              <c:strCache>
                <c:ptCount val="1"/>
                <c:pt idx="0">
                  <c:v>Single core Score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Worksheet!$B$40:$C$40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Worksheet!$B$41:$C$41</c:f>
              <c:numCache>
                <c:formatCode>General</c:formatCode>
                <c:ptCount val="2"/>
                <c:pt idx="0">
                  <c:v>820.2</c:v>
                </c:pt>
                <c:pt idx="1">
                  <c:v>903.2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Worksheet!$A$42</c:f>
              <c:strCache>
                <c:ptCount val="1"/>
                <c:pt idx="0">
                  <c:v>Multi-core Score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Worksheet!$B$40:$C$40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Worksheet!$B$42:$C$42</c:f>
              <c:numCache>
                <c:formatCode>#,##0</c:formatCode>
                <c:ptCount val="2"/>
                <c:pt idx="0">
                  <c:v>8772.5</c:v>
                </c:pt>
                <c:pt idx="1">
                  <c:v>17859.900000000001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Worksheet!$B$46</c:f>
          <c:strCache>
            <c:ptCount val="1"/>
            <c:pt idx="0">
              <c:v>Handbrake </c:v>
            </c:pt>
          </c:strCache>
        </c:strRef>
      </c:tx>
      <c:overlay val="0"/>
      <c:txPr>
        <a:bodyPr/>
        <a:lstStyle/>
        <a:p>
          <a:pPr>
            <a:defRPr sz="1200" b="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5563538932633419"/>
          <c:y val="0.101851851851852"/>
          <c:w val="0.84436461067366575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Worksheet!$A$48</c:f>
              <c:strCache>
                <c:ptCount val="1"/>
                <c:pt idx="0">
                  <c:v>Encoding 4.36GB DVD to MP4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Worksheet!$B$47:$C$47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Worksheet!$B$48:$C$48</c:f>
              <c:numCache>
                <c:formatCode>General</c:formatCode>
                <c:ptCount val="2"/>
                <c:pt idx="0">
                  <c:v>289</c:v>
                </c:pt>
                <c:pt idx="1">
                  <c:v>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Worksheet!$B$26</c:f>
          <c:strCache>
            <c:ptCount val="1"/>
            <c:pt idx="0">
              <c:v>                          Cinebench 2024</c:v>
            </c:pt>
          </c:strCache>
        </c:strRef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Worksheet!$A$28</c:f>
              <c:strCache>
                <c:ptCount val="1"/>
                <c:pt idx="0">
                  <c:v>CPU - Multi Core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Worksheet!$B$27:$C$27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Worksheet!$B$28:$C$28</c:f>
              <c:numCache>
                <c:formatCode>General</c:formatCode>
                <c:ptCount val="2"/>
                <c:pt idx="0">
                  <c:v>1368</c:v>
                </c:pt>
                <c:pt idx="1">
                  <c:v>2509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Worksheet!$A$29</c:f>
              <c:strCache>
                <c:ptCount val="1"/>
                <c:pt idx="0">
                  <c:v>CPU - Single Core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Worksheet!$B$27:$C$27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Worksheet!$B$29:$C$29</c:f>
              <c:numCache>
                <c:formatCode>General</c:formatCode>
                <c:ptCount val="2"/>
                <c:pt idx="0">
                  <c:v>135</c:v>
                </c:pt>
                <c:pt idx="1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0"/>
            </a:pPr>
            <a:r>
              <a:rPr lang="en-US" sz="1200" b="0"/>
              <a:t>KeyShot CPU</a:t>
            </a:r>
            <a:r>
              <a:rPr lang="en-US" sz="1200" b="0" baseline="0"/>
              <a:t> - </a:t>
            </a:r>
            <a:r>
              <a:rPr lang="en-US" sz="1200" b="0"/>
              <a:t>Score- high is better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007983377077866"/>
          <c:y val="0.101851851851852"/>
          <c:w val="0.8499201662292214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Worksheet!$A$61</c:f>
              <c:strCache>
                <c:ptCount val="1"/>
                <c:pt idx="0">
                  <c:v>Score- high is better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Worksheet!$B$60:$C$60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Worksheet!$B$61:$C$61</c:f>
              <c:numCache>
                <c:formatCode>General</c:formatCode>
                <c:ptCount val="2"/>
                <c:pt idx="0">
                  <c:v>3.31</c:v>
                </c:pt>
                <c:pt idx="1">
                  <c:v>6.62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Worksheet!$B$1</c:f>
          <c:strCache>
            <c:ptCount val="1"/>
            <c:pt idx="0">
              <c:v>                 AIDA64 - Memory</c:v>
            </c:pt>
          </c:strCache>
        </c:strRef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Worksheet!$B$2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Worksheet!$A$3:$A$5</c:f>
              <c:strCache>
                <c:ptCount val="3"/>
                <c:pt idx="0">
                  <c:v>Memory Read (MB/s)</c:v>
                </c:pt>
                <c:pt idx="1">
                  <c:v>Memory Write (MB/s)</c:v>
                </c:pt>
                <c:pt idx="2">
                  <c:v>Memory Copy (MB/s)</c:v>
                </c:pt>
              </c:strCache>
            </c:strRef>
          </c:cat>
          <c:val>
            <c:numRef>
              <c:f>Worksheet!$B$3:$B$5</c:f>
              <c:numCache>
                <c:formatCode>General</c:formatCode>
                <c:ptCount val="3"/>
                <c:pt idx="0">
                  <c:v>63237</c:v>
                </c:pt>
                <c:pt idx="1">
                  <c:v>86756</c:v>
                </c:pt>
                <c:pt idx="2">
                  <c:v>59310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Worksheet!$C$2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Worksheet!$A$3:$A$5</c:f>
              <c:strCache>
                <c:ptCount val="3"/>
                <c:pt idx="0">
                  <c:v>Memory Read (MB/s)</c:v>
                </c:pt>
                <c:pt idx="1">
                  <c:v>Memory Write (MB/s)</c:v>
                </c:pt>
                <c:pt idx="2">
                  <c:v>Memory Copy (MB/s)</c:v>
                </c:pt>
              </c:strCache>
            </c:strRef>
          </c:cat>
          <c:val>
            <c:numRef>
              <c:f>Worksheet!$C$3:$C$5</c:f>
              <c:numCache>
                <c:formatCode>General</c:formatCode>
                <c:ptCount val="3"/>
                <c:pt idx="0">
                  <c:v>78981</c:v>
                </c:pt>
                <c:pt idx="1">
                  <c:v>82687</c:v>
                </c:pt>
                <c:pt idx="2">
                  <c:v>71885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Worksheet!$B$8</c:f>
          <c:strCache>
            <c:ptCount val="1"/>
            <c:pt idx="0">
              <c:v>                 AIDA64 - CPU</c:v>
            </c:pt>
          </c:strCache>
        </c:strRef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Worksheet!$B$9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Worksheet!$A$10:$A$14</c:f>
              <c:strCache>
                <c:ptCount val="5"/>
                <c:pt idx="0">
                  <c:v>CPU Checkmate MP/s</c:v>
                </c:pt>
                <c:pt idx="1">
                  <c:v>PhotoWorxx (MP/s)</c:v>
                </c:pt>
                <c:pt idx="2">
                  <c:v>CPU Zlib (MB/s)</c:v>
                </c:pt>
                <c:pt idx="3">
                  <c:v>CPU AES (MB/s)</c:v>
                </c:pt>
                <c:pt idx="4">
                  <c:v>CPU SHA3 (MB/s)</c:v>
                </c:pt>
              </c:strCache>
            </c:strRef>
          </c:cat>
          <c:val>
            <c:numRef>
              <c:f>Worksheet!$B$10:$B$14</c:f>
              <c:numCache>
                <c:formatCode>#,##0</c:formatCode>
                <c:ptCount val="5"/>
                <c:pt idx="0">
                  <c:v>12685</c:v>
                </c:pt>
                <c:pt idx="1">
                  <c:v>46489</c:v>
                </c:pt>
                <c:pt idx="2" formatCode="#,##0.00">
                  <c:v>1461.5</c:v>
                </c:pt>
                <c:pt idx="3">
                  <c:v>376339</c:v>
                </c:pt>
                <c:pt idx="4">
                  <c:v>5893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Worksheet!$C$9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Worksheet!$A$10:$A$14</c:f>
              <c:strCache>
                <c:ptCount val="5"/>
                <c:pt idx="0">
                  <c:v>CPU Checkmate MP/s</c:v>
                </c:pt>
                <c:pt idx="1">
                  <c:v>PhotoWorxx (MP/s)</c:v>
                </c:pt>
                <c:pt idx="2">
                  <c:v>CPU Zlib (MB/s)</c:v>
                </c:pt>
                <c:pt idx="3">
                  <c:v>CPU AES (MB/s)</c:v>
                </c:pt>
                <c:pt idx="4">
                  <c:v>CPU SHA3 (MB/s)</c:v>
                </c:pt>
              </c:strCache>
            </c:strRef>
          </c:cat>
          <c:val>
            <c:numRef>
              <c:f>Worksheet!$C$10:$C$14</c:f>
              <c:numCache>
                <c:formatCode>#,##0</c:formatCode>
                <c:ptCount val="5"/>
                <c:pt idx="0">
                  <c:v>24723</c:v>
                </c:pt>
                <c:pt idx="1">
                  <c:v>52968</c:v>
                </c:pt>
                <c:pt idx="2" formatCode="#,##0.00">
                  <c:v>2945.8</c:v>
                </c:pt>
                <c:pt idx="3">
                  <c:v>768760</c:v>
                </c:pt>
                <c:pt idx="4">
                  <c:v>11899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Worksheet!$B$8</c:f>
          <c:strCache>
            <c:ptCount val="1"/>
            <c:pt idx="0">
              <c:v>                 AIDA64 - CPU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Worksheet!$B$9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Worksheet!$A$10:$A$14</c:f>
              <c:strCache>
                <c:ptCount val="5"/>
                <c:pt idx="0">
                  <c:v>CPU Checkmate MP/s</c:v>
                </c:pt>
                <c:pt idx="1">
                  <c:v>PhotoWorxx (MP/s)</c:v>
                </c:pt>
                <c:pt idx="2">
                  <c:v>CPU Zlib (MB/s)</c:v>
                </c:pt>
                <c:pt idx="3">
                  <c:v>CPU AES (MB/s)</c:v>
                </c:pt>
                <c:pt idx="4">
                  <c:v>CPU SHA3 (MB/s)</c:v>
                </c:pt>
              </c:strCache>
            </c:strRef>
          </c:cat>
          <c:val>
            <c:numRef>
              <c:f>Worksheet!$B$10:$B$14</c:f>
              <c:numCache>
                <c:formatCode>#,##0</c:formatCode>
                <c:ptCount val="5"/>
                <c:pt idx="0">
                  <c:v>12685</c:v>
                </c:pt>
                <c:pt idx="1">
                  <c:v>46489</c:v>
                </c:pt>
                <c:pt idx="2" formatCode="#,##0.00">
                  <c:v>1461.5</c:v>
                </c:pt>
                <c:pt idx="3">
                  <c:v>376339</c:v>
                </c:pt>
                <c:pt idx="4">
                  <c:v>5893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10-4CCE-ADAC-E1FFB8E0FB4D}"/>
            </c:ext>
          </c:extLst>
        </c:ser>
        <c:ser>
          <c:idx val="1"/>
          <c:order val="1"/>
          <c:tx>
            <c:strRef>
              <c:f>Worksheet!$C$9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-2.7777777777777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31F-49B4-97D4-FE61FD7B922B}"/>
                </c:ext>
              </c:extLst>
            </c:dLbl>
            <c:dLbl>
              <c:idx val="1"/>
              <c:layout>
                <c:manualLayout>
                  <c:x val="0"/>
                  <c:y val="-3.2407407407407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1F-49B4-97D4-FE61FD7B922B}"/>
                </c:ext>
              </c:extLst>
            </c:dLbl>
            <c:dLbl>
              <c:idx val="2"/>
              <c:layout>
                <c:manualLayout>
                  <c:x val="0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31F-49B4-97D4-FE61FD7B922B}"/>
                </c:ext>
              </c:extLst>
            </c:dLbl>
            <c:dLbl>
              <c:idx val="3"/>
              <c:layout>
                <c:manualLayout>
                  <c:x val="-1.0185067526415994E-16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31F-49B4-97D4-FE61FD7B922B}"/>
                </c:ext>
              </c:extLst>
            </c:dLbl>
            <c:dLbl>
              <c:idx val="4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31F-49B4-97D4-FE61FD7B922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Worksheet!$A$10:$A$14</c:f>
              <c:strCache>
                <c:ptCount val="5"/>
                <c:pt idx="0">
                  <c:v>CPU Checkmate MP/s</c:v>
                </c:pt>
                <c:pt idx="1">
                  <c:v>PhotoWorxx (MP/s)</c:v>
                </c:pt>
                <c:pt idx="2">
                  <c:v>CPU Zlib (MB/s)</c:v>
                </c:pt>
                <c:pt idx="3">
                  <c:v>CPU AES (MB/s)</c:v>
                </c:pt>
                <c:pt idx="4">
                  <c:v>CPU SHA3 (MB/s)</c:v>
                </c:pt>
              </c:strCache>
            </c:strRef>
          </c:cat>
          <c:val>
            <c:numRef>
              <c:f>Worksheet!$C$10:$C$14</c:f>
              <c:numCache>
                <c:formatCode>#,##0</c:formatCode>
                <c:ptCount val="5"/>
                <c:pt idx="0">
                  <c:v>24723</c:v>
                </c:pt>
                <c:pt idx="1">
                  <c:v>52968</c:v>
                </c:pt>
                <c:pt idx="2" formatCode="#,##0.00">
                  <c:v>2945.8</c:v>
                </c:pt>
                <c:pt idx="3">
                  <c:v>768760</c:v>
                </c:pt>
                <c:pt idx="4">
                  <c:v>11899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8623951"/>
        <c:axId val="588625199"/>
      </c:barChart>
      <c:catAx>
        <c:axId val="588623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5199"/>
        <c:crosses val="autoZero"/>
        <c:auto val="1"/>
        <c:lblAlgn val="ctr"/>
        <c:lblOffset val="100"/>
        <c:noMultiLvlLbl val="0"/>
      </c:catAx>
      <c:valAx>
        <c:axId val="588625199"/>
        <c:scaling>
          <c:logBase val="10"/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39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4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0"/>
            </a:pPr>
            <a:r>
              <a:rPr lang="en-US" sz="1200" b="0"/>
              <a:t>V-Ray CPU -</a:t>
            </a:r>
            <a:r>
              <a:rPr lang="en-US" sz="1200" b="0" baseline="0"/>
              <a:t> </a:t>
            </a:r>
            <a:r>
              <a:rPr lang="en-US" sz="1200" b="0"/>
              <a:t>Vsamples - Higher is better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6396872265966755"/>
          <c:y val="0.101851851851852"/>
          <c:w val="0.83603127734033233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Worksheet!$A$73</c:f>
              <c:strCache>
                <c:ptCount val="1"/>
                <c:pt idx="0">
                  <c:v>Vsamples - Higher is better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Worksheet!$B$72:$C$72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Worksheet!$B$73:$C$73</c:f>
              <c:numCache>
                <c:formatCode>General</c:formatCode>
                <c:ptCount val="2"/>
                <c:pt idx="0">
                  <c:v>28443</c:v>
                </c:pt>
                <c:pt idx="1">
                  <c:v>54578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0"/>
            </a:pPr>
            <a:r>
              <a:rPr lang="en-US" sz="1200" b="0"/>
              <a:t>Jetstream Score- high is better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563538932633419"/>
          <c:y val="0.101851851851852"/>
          <c:w val="0.84436461067366575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Worksheet!$A$55</c:f>
              <c:strCache>
                <c:ptCount val="1"/>
                <c:pt idx="0">
                  <c:v>Score- high is better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Worksheet!$B$54:$C$54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Worksheet!$B$55:$C$55</c:f>
              <c:numCache>
                <c:formatCode>General</c:formatCode>
                <c:ptCount val="2"/>
                <c:pt idx="0">
                  <c:v>495.077</c:v>
                </c:pt>
                <c:pt idx="1">
                  <c:v>512.22900000000004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Games!$A$1</c:f>
          <c:strCache>
            <c:ptCount val="1"/>
            <c:pt idx="0">
              <c:v> Game Benchmarks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Games!$B$40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Games!$A$41:$A$57</c:f>
              <c:strCache>
                <c:ptCount val="17"/>
                <c:pt idx="0">
                  <c:v>Kingdom Come Deliverance II</c:v>
                </c:pt>
                <c:pt idx="1">
                  <c:v>Metro Exodus Enhanced Edition</c:v>
                </c:pt>
                <c:pt idx="2">
                  <c:v>S.T.A.L.K.E.R. 2 </c:v>
                </c:pt>
                <c:pt idx="3">
                  <c:v>Total War: Warhammer III Battle Bench</c:v>
                </c:pt>
                <c:pt idx="4">
                  <c:v>Chernobylite</c:v>
                </c:pt>
                <c:pt idx="5">
                  <c:v>Hitman World of Assination</c:v>
                </c:pt>
                <c:pt idx="6">
                  <c:v>Red Dead Redemption </c:v>
                </c:pt>
                <c:pt idx="7">
                  <c:v>Forza Horizon 5</c:v>
                </c:pt>
                <c:pt idx="8">
                  <c:v>Black Myth: Wukong </c:v>
                </c:pt>
                <c:pt idx="9">
                  <c:v>Total War: Pharoah Dynasties Battle Bench</c:v>
                </c:pt>
                <c:pt idx="10">
                  <c:v>Sid Meier's Civilization VII </c:v>
                </c:pt>
                <c:pt idx="11">
                  <c:v>Far Cry 6 </c:v>
                </c:pt>
                <c:pt idx="12">
                  <c:v>Cyberpunk 2077</c:v>
                </c:pt>
                <c:pt idx="13">
                  <c:v>Total War: Pharoah Dynasties Siege  Bench</c:v>
                </c:pt>
                <c:pt idx="14">
                  <c:v>F1 2024 - Miami/wet/cockpit </c:v>
                </c:pt>
                <c:pt idx="15">
                  <c:v>Spider-Man 2</c:v>
                </c:pt>
                <c:pt idx="16">
                  <c:v>Total War: Warhammer III Mirrors of Madness Bench</c:v>
                </c:pt>
              </c:strCache>
            </c:strRef>
          </c:cat>
          <c:val>
            <c:numRef>
              <c:f>Games!$B$40:$B$57</c:f>
              <c:numCache>
                <c:formatCode>General</c:formatCode>
                <c:ptCount val="18"/>
                <c:pt idx="0">
                  <c:v>0</c:v>
                </c:pt>
                <c:pt idx="1">
                  <c:v>161.80000000000001</c:v>
                </c:pt>
                <c:pt idx="2">
                  <c:v>147.4</c:v>
                </c:pt>
                <c:pt idx="3">
                  <c:v>86.2</c:v>
                </c:pt>
                <c:pt idx="4">
                  <c:v>271.8</c:v>
                </c:pt>
                <c:pt idx="5">
                  <c:v>75.2</c:v>
                </c:pt>
                <c:pt idx="6">
                  <c:v>142</c:v>
                </c:pt>
                <c:pt idx="7">
                  <c:v>130.1</c:v>
                </c:pt>
                <c:pt idx="8">
                  <c:v>224.4</c:v>
                </c:pt>
                <c:pt idx="9">
                  <c:v>83</c:v>
                </c:pt>
                <c:pt idx="10">
                  <c:v>205.3</c:v>
                </c:pt>
                <c:pt idx="11">
                  <c:v>18.399999999999999</c:v>
                </c:pt>
                <c:pt idx="12">
                  <c:v>217.7</c:v>
                </c:pt>
                <c:pt idx="13">
                  <c:v>97.5</c:v>
                </c:pt>
                <c:pt idx="14">
                  <c:v>122.3</c:v>
                </c:pt>
                <c:pt idx="15">
                  <c:v>221</c:v>
                </c:pt>
                <c:pt idx="16">
                  <c:v>94.3</c:v>
                </c:pt>
                <c:pt idx="17">
                  <c:v>139.69999999999999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10-4CCE-ADAC-E1FFB8E0FB4D}"/>
            </c:ext>
          </c:extLst>
        </c:ser>
        <c:ser>
          <c:idx val="1"/>
          <c:order val="1"/>
          <c:tx>
            <c:strRef>
              <c:f>Games!$C$40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Games!$A$41:$A$57</c:f>
              <c:strCache>
                <c:ptCount val="17"/>
                <c:pt idx="0">
                  <c:v>Kingdom Come Deliverance II</c:v>
                </c:pt>
                <c:pt idx="1">
                  <c:v>Metro Exodus Enhanced Edition</c:v>
                </c:pt>
                <c:pt idx="2">
                  <c:v>S.T.A.L.K.E.R. 2 </c:v>
                </c:pt>
                <c:pt idx="3">
                  <c:v>Total War: Warhammer III Battle Bench</c:v>
                </c:pt>
                <c:pt idx="4">
                  <c:v>Chernobylite</c:v>
                </c:pt>
                <c:pt idx="5">
                  <c:v>Hitman World of Assination</c:v>
                </c:pt>
                <c:pt idx="6">
                  <c:v>Red Dead Redemption </c:v>
                </c:pt>
                <c:pt idx="7">
                  <c:v>Forza Horizon 5</c:v>
                </c:pt>
                <c:pt idx="8">
                  <c:v>Black Myth: Wukong </c:v>
                </c:pt>
                <c:pt idx="9">
                  <c:v>Total War: Pharoah Dynasties Battle Bench</c:v>
                </c:pt>
                <c:pt idx="10">
                  <c:v>Sid Meier's Civilization VII </c:v>
                </c:pt>
                <c:pt idx="11">
                  <c:v>Far Cry 6 </c:v>
                </c:pt>
                <c:pt idx="12">
                  <c:v>Cyberpunk 2077</c:v>
                </c:pt>
                <c:pt idx="13">
                  <c:v>Total War: Pharoah Dynasties Siege  Bench</c:v>
                </c:pt>
                <c:pt idx="14">
                  <c:v>F1 2024 - Miami/wet/cockpit </c:v>
                </c:pt>
                <c:pt idx="15">
                  <c:v>Spider-Man 2</c:v>
                </c:pt>
                <c:pt idx="16">
                  <c:v>Total War: Warhammer III Mirrors of Madness Bench</c:v>
                </c:pt>
              </c:strCache>
            </c:strRef>
          </c:cat>
          <c:val>
            <c:numRef>
              <c:f>Games!$C$40:$C$57</c:f>
              <c:numCache>
                <c:formatCode>General</c:formatCode>
                <c:ptCount val="18"/>
                <c:pt idx="0">
                  <c:v>0</c:v>
                </c:pt>
                <c:pt idx="1">
                  <c:v>162.1</c:v>
                </c:pt>
                <c:pt idx="2">
                  <c:v>147.69999999999999</c:v>
                </c:pt>
                <c:pt idx="3">
                  <c:v>86.4</c:v>
                </c:pt>
                <c:pt idx="4">
                  <c:v>272.8</c:v>
                </c:pt>
                <c:pt idx="5">
                  <c:v>75.900000000000006</c:v>
                </c:pt>
                <c:pt idx="6">
                  <c:v>143.30000000000001</c:v>
                </c:pt>
                <c:pt idx="7">
                  <c:v>131.30000000000001</c:v>
                </c:pt>
                <c:pt idx="8">
                  <c:v>227.7</c:v>
                </c:pt>
                <c:pt idx="9">
                  <c:v>84.4</c:v>
                </c:pt>
                <c:pt idx="10">
                  <c:v>210.1</c:v>
                </c:pt>
                <c:pt idx="11">
                  <c:v>17.899999999999999</c:v>
                </c:pt>
                <c:pt idx="12">
                  <c:v>224.5</c:v>
                </c:pt>
                <c:pt idx="13">
                  <c:v>101.2</c:v>
                </c:pt>
                <c:pt idx="14">
                  <c:v>127.2</c:v>
                </c:pt>
                <c:pt idx="15">
                  <c:v>230.5</c:v>
                </c:pt>
                <c:pt idx="16">
                  <c:v>98.6</c:v>
                </c:pt>
                <c:pt idx="17">
                  <c:v>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8623951"/>
        <c:axId val="588625199"/>
      </c:barChart>
      <c:lineChart>
        <c:grouping val="standard"/>
        <c:varyColors val="0"/>
        <c:ser>
          <c:idx val="2"/>
          <c:order val="2"/>
          <c:tx>
            <c:strRef>
              <c:f>Games!$D$40</c:f>
              <c:strCache>
                <c:ptCount val="1"/>
                <c:pt idx="0">
                  <c:v>Diff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Games!$A$41:$A$57</c:f>
              <c:strCache>
                <c:ptCount val="17"/>
                <c:pt idx="0">
                  <c:v>Kingdom Come Deliverance II</c:v>
                </c:pt>
                <c:pt idx="1">
                  <c:v>Metro Exodus Enhanced Edition</c:v>
                </c:pt>
                <c:pt idx="2">
                  <c:v>S.T.A.L.K.E.R. 2 </c:v>
                </c:pt>
                <c:pt idx="3">
                  <c:v>Total War: Warhammer III Battle Bench</c:v>
                </c:pt>
                <c:pt idx="4">
                  <c:v>Chernobylite</c:v>
                </c:pt>
                <c:pt idx="5">
                  <c:v>Hitman World of Assination</c:v>
                </c:pt>
                <c:pt idx="6">
                  <c:v>Red Dead Redemption </c:v>
                </c:pt>
                <c:pt idx="7">
                  <c:v>Forza Horizon 5</c:v>
                </c:pt>
                <c:pt idx="8">
                  <c:v>Black Myth: Wukong </c:v>
                </c:pt>
                <c:pt idx="9">
                  <c:v>Total War: Pharoah Dynasties Battle Bench</c:v>
                </c:pt>
                <c:pt idx="10">
                  <c:v>Sid Meier's Civilization VII </c:v>
                </c:pt>
                <c:pt idx="11">
                  <c:v>Far Cry 6 </c:v>
                </c:pt>
                <c:pt idx="12">
                  <c:v>Cyberpunk 2077</c:v>
                </c:pt>
                <c:pt idx="13">
                  <c:v>Total War: Pharoah Dynasties Siege  Bench</c:v>
                </c:pt>
                <c:pt idx="14">
                  <c:v>F1 2024 - Miami/wet/cockpit </c:v>
                </c:pt>
                <c:pt idx="15">
                  <c:v>Spider-Man 2</c:v>
                </c:pt>
                <c:pt idx="16">
                  <c:v>Total War: Warhammer III Mirrors of Madness Bench</c:v>
                </c:pt>
              </c:strCache>
            </c:strRef>
          </c:cat>
          <c:val>
            <c:numRef>
              <c:f>Games!$D$40:$D$57</c:f>
              <c:numCache>
                <c:formatCode>0.0%</c:formatCode>
                <c:ptCount val="18"/>
                <c:pt idx="0" formatCode="General">
                  <c:v>0</c:v>
                </c:pt>
                <c:pt idx="1">
                  <c:v>1.8541409147094789E-3</c:v>
                </c:pt>
                <c:pt idx="2">
                  <c:v>2.035278154681075E-3</c:v>
                </c:pt>
                <c:pt idx="3">
                  <c:v>2.3201856148491462E-3</c:v>
                </c:pt>
                <c:pt idx="4">
                  <c:v>3.679175864606421E-3</c:v>
                </c:pt>
                <c:pt idx="5">
                  <c:v>9.3085106382979621E-3</c:v>
                </c:pt>
                <c:pt idx="6">
                  <c:v>9.1549295774648876E-3</c:v>
                </c:pt>
                <c:pt idx="7">
                  <c:v>9.2236740968487663E-3</c:v>
                </c:pt>
                <c:pt idx="8">
                  <c:v>1.4705882352941124E-2</c:v>
                </c:pt>
                <c:pt idx="9">
                  <c:v>1.6867469879518149E-2</c:v>
                </c:pt>
                <c:pt idx="10">
                  <c:v>2.3380418899171751E-2</c:v>
                </c:pt>
                <c:pt idx="11">
                  <c:v>2.7173913043478271E-2</c:v>
                </c:pt>
                <c:pt idx="12">
                  <c:v>3.1235645383555388E-2</c:v>
                </c:pt>
                <c:pt idx="13">
                  <c:v>3.7948717948717903E-2</c:v>
                </c:pt>
                <c:pt idx="14">
                  <c:v>4.0065412919051635E-2</c:v>
                </c:pt>
                <c:pt idx="15">
                  <c:v>4.2986425339366585E-2</c:v>
                </c:pt>
                <c:pt idx="16">
                  <c:v>4.5599151643690217E-2</c:v>
                </c:pt>
                <c:pt idx="17">
                  <c:v>5.94130279169649E-2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37663"/>
        <c:axId val="426136415"/>
      </c:lineChart>
      <c:catAx>
        <c:axId val="588623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5199"/>
        <c:crosses val="autoZero"/>
        <c:auto val="1"/>
        <c:lblAlgn val="ctr"/>
        <c:lblOffset val="100"/>
        <c:noMultiLvlLbl val="0"/>
      </c:catAx>
      <c:valAx>
        <c:axId val="58862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FPS</a:t>
                </a:r>
              </a:p>
            </c:rich>
          </c:tx>
          <c:layout>
            <c:manualLayout>
              <c:xMode val="edge"/>
              <c:yMode val="edge"/>
              <c:x val="9.6551706660927383E-2"/>
              <c:y val="0.2971142547874585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3951"/>
        <c:crosses val="autoZero"/>
        <c:crossBetween val="between"/>
      </c:valAx>
      <c:valAx>
        <c:axId val="426136415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6137663"/>
        <c:crosses val="max"/>
        <c:crossBetween val="between"/>
      </c:valAx>
      <c:catAx>
        <c:axId val="42613766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426136415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4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UL 3DMark Benchmarks Scores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'3DMark'!$B$20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'3DMark'!$A$21:$A$25</c:f>
              <c:strCache>
                <c:ptCount val="5"/>
                <c:pt idx="0">
                  <c:v>Steel Nomad</c:v>
                </c:pt>
                <c:pt idx="1">
                  <c:v>Port Royal Real Time Ray tracing</c:v>
                </c:pt>
                <c:pt idx="2">
                  <c:v>Speedway</c:v>
                </c:pt>
                <c:pt idx="3">
                  <c:v>Fire Strike Ultra - Overall</c:v>
                </c:pt>
                <c:pt idx="4">
                  <c:v>Time Spy Extreme DX12 - Overall</c:v>
                </c:pt>
              </c:strCache>
            </c:strRef>
          </c:cat>
          <c:val>
            <c:numRef>
              <c:f>'3DMark'!$B$21:$B$25</c:f>
              <c:numCache>
                <c:formatCode>General</c:formatCode>
                <c:ptCount val="5"/>
                <c:pt idx="0">
                  <c:v>13870</c:v>
                </c:pt>
                <c:pt idx="1">
                  <c:v>36339</c:v>
                </c:pt>
                <c:pt idx="2">
                  <c:v>14276</c:v>
                </c:pt>
                <c:pt idx="3">
                  <c:v>30994</c:v>
                </c:pt>
                <c:pt idx="4">
                  <c:v>18647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10-4CCE-ADAC-E1FFB8E0FB4D}"/>
            </c:ext>
          </c:extLst>
        </c:ser>
        <c:ser>
          <c:idx val="1"/>
          <c:order val="1"/>
          <c:tx>
            <c:strRef>
              <c:f>'3DMark'!$C$20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'3DMark'!$A$21:$A$25</c:f>
              <c:strCache>
                <c:ptCount val="5"/>
                <c:pt idx="0">
                  <c:v>Steel Nomad</c:v>
                </c:pt>
                <c:pt idx="1">
                  <c:v>Port Royal Real Time Ray tracing</c:v>
                </c:pt>
                <c:pt idx="2">
                  <c:v>Speedway</c:v>
                </c:pt>
                <c:pt idx="3">
                  <c:v>Fire Strike Ultra - Overall</c:v>
                </c:pt>
                <c:pt idx="4">
                  <c:v>Time Spy Extreme DX12 - Overall</c:v>
                </c:pt>
              </c:strCache>
            </c:strRef>
          </c:cat>
          <c:val>
            <c:numRef>
              <c:f>'3DMark'!$C$21:$C$25</c:f>
              <c:numCache>
                <c:formatCode>General</c:formatCode>
                <c:ptCount val="5"/>
                <c:pt idx="0">
                  <c:v>13773</c:v>
                </c:pt>
                <c:pt idx="1">
                  <c:v>36601</c:v>
                </c:pt>
                <c:pt idx="2">
                  <c:v>14372</c:v>
                </c:pt>
                <c:pt idx="3">
                  <c:v>31351</c:v>
                </c:pt>
                <c:pt idx="4">
                  <c:v>22768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8623951"/>
        <c:axId val="588625199"/>
      </c:barChart>
      <c:lineChart>
        <c:grouping val="standard"/>
        <c:varyColors val="0"/>
        <c:ser>
          <c:idx val="2"/>
          <c:order val="2"/>
          <c:tx>
            <c:strRef>
              <c:f>'3DMark'!$D$20</c:f>
              <c:strCache>
                <c:ptCount val="1"/>
                <c:pt idx="0">
                  <c:v>Diff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'3DMark'!$A$21:$A$25</c:f>
              <c:strCache>
                <c:ptCount val="5"/>
                <c:pt idx="0">
                  <c:v>Steel Nomad</c:v>
                </c:pt>
                <c:pt idx="1">
                  <c:v>Port Royal Real Time Ray tracing</c:v>
                </c:pt>
                <c:pt idx="2">
                  <c:v>Speedway</c:v>
                </c:pt>
                <c:pt idx="3">
                  <c:v>Fire Strike Ultra - Overall</c:v>
                </c:pt>
                <c:pt idx="4">
                  <c:v>Time Spy Extreme DX12 - Overall</c:v>
                </c:pt>
              </c:strCache>
            </c:strRef>
          </c:cat>
          <c:val>
            <c:numRef>
              <c:f>'3DMark'!$D$21:$D$25</c:f>
              <c:numCache>
                <c:formatCode>0.0%</c:formatCode>
                <c:ptCount val="5"/>
                <c:pt idx="0">
                  <c:v>-6.9935111751983081E-3</c:v>
                </c:pt>
                <c:pt idx="1">
                  <c:v>7.2098846968822183E-3</c:v>
                </c:pt>
                <c:pt idx="2">
                  <c:v>6.724572709442489E-3</c:v>
                </c:pt>
                <c:pt idx="3">
                  <c:v>1.1518358391946926E-2</c:v>
                </c:pt>
                <c:pt idx="4">
                  <c:v>0.22100069716308246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37663"/>
        <c:axId val="426136415"/>
      </c:lineChart>
      <c:catAx>
        <c:axId val="588623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5199"/>
        <c:crosses val="autoZero"/>
        <c:auto val="1"/>
        <c:lblAlgn val="ctr"/>
        <c:lblOffset val="100"/>
        <c:noMultiLvlLbl val="0"/>
      </c:catAx>
      <c:valAx>
        <c:axId val="58862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3951"/>
        <c:crosses val="autoZero"/>
        <c:crossBetween val="between"/>
      </c:valAx>
      <c:valAx>
        <c:axId val="426136415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6137663"/>
        <c:crosses val="max"/>
        <c:crossBetween val="between"/>
      </c:valAx>
      <c:catAx>
        <c:axId val="42613766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426136415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4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UL 3DMark Benchmarks  FPS</a:t>
            </a:r>
            <a:endParaRPr lang="en-US" sz="14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'3DMark'!$G$20:$G$21</c:f>
              <c:strCache>
                <c:ptCount val="2"/>
                <c:pt idx="0">
                  <c:v>Ryzen 7 9800X3D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'3DMark'!$F$22:$F$29</c:f>
              <c:strCache>
                <c:ptCount val="8"/>
                <c:pt idx="0">
                  <c:v>Steel Nomad</c:v>
                </c:pt>
                <c:pt idx="1">
                  <c:v>Speedway</c:v>
                </c:pt>
                <c:pt idx="2">
                  <c:v>Port Royal Real Time Ray tracing</c:v>
                </c:pt>
                <c:pt idx="3">
                  <c:v>DLSS Feature Test -  DLSS Off - FPS</c:v>
                </c:pt>
                <c:pt idx="4">
                  <c:v>DLSS Feature Test -  DLSS On - FPS</c:v>
                </c:pt>
                <c:pt idx="5">
                  <c:v>DirectX Raytracing feature test </c:v>
                </c:pt>
                <c:pt idx="6">
                  <c:v>Fire Strike Ultra - Overall</c:v>
                </c:pt>
                <c:pt idx="7">
                  <c:v>Time Spy Extreme DX12 - Overall</c:v>
                </c:pt>
              </c:strCache>
            </c:strRef>
          </c:cat>
          <c:val>
            <c:numRef>
              <c:f>'3DMark'!$G$22:$G$29</c:f>
              <c:numCache>
                <c:formatCode>0</c:formatCode>
                <c:ptCount val="8"/>
                <c:pt idx="0">
                  <c:v>138.71</c:v>
                </c:pt>
                <c:pt idx="1">
                  <c:v>142.76</c:v>
                </c:pt>
                <c:pt idx="2">
                  <c:v>168.24</c:v>
                </c:pt>
                <c:pt idx="3">
                  <c:v>82.63</c:v>
                </c:pt>
                <c:pt idx="4">
                  <c:v>258.7</c:v>
                </c:pt>
                <c:pt idx="5">
                  <c:v>142.76</c:v>
                </c:pt>
                <c:pt idx="6">
                  <c:v>128.1</c:v>
                </c:pt>
                <c:pt idx="7">
                  <c:v>46.2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10-4CCE-ADAC-E1FFB8E0FB4D}"/>
            </c:ext>
          </c:extLst>
        </c:ser>
        <c:ser>
          <c:idx val="1"/>
          <c:order val="1"/>
          <c:tx>
            <c:strRef>
              <c:f>'3DMark'!$H$20:$H$21</c:f>
              <c:strCache>
                <c:ptCount val="2"/>
                <c:pt idx="0">
                  <c:v>Ryzen 9 9950X3D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'3DMark'!$F$22:$F$29</c:f>
              <c:strCache>
                <c:ptCount val="8"/>
                <c:pt idx="0">
                  <c:v>Steel Nomad</c:v>
                </c:pt>
                <c:pt idx="1">
                  <c:v>Speedway</c:v>
                </c:pt>
                <c:pt idx="2">
                  <c:v>Port Royal Real Time Ray tracing</c:v>
                </c:pt>
                <c:pt idx="3">
                  <c:v>DLSS Feature Test -  DLSS Off - FPS</c:v>
                </c:pt>
                <c:pt idx="4">
                  <c:v>DLSS Feature Test -  DLSS On - FPS</c:v>
                </c:pt>
                <c:pt idx="5">
                  <c:v>DirectX Raytracing feature test </c:v>
                </c:pt>
                <c:pt idx="6">
                  <c:v>Fire Strike Ultra - Overall</c:v>
                </c:pt>
                <c:pt idx="7">
                  <c:v>Time Spy Extreme DX12 - Overall</c:v>
                </c:pt>
              </c:strCache>
            </c:strRef>
          </c:cat>
          <c:val>
            <c:numRef>
              <c:f>'3DMark'!$H$22:$H$29</c:f>
              <c:numCache>
                <c:formatCode>0</c:formatCode>
                <c:ptCount val="8"/>
                <c:pt idx="0">
                  <c:v>137.72999999999999</c:v>
                </c:pt>
                <c:pt idx="1">
                  <c:v>143.72999999999999</c:v>
                </c:pt>
                <c:pt idx="2">
                  <c:v>169.45</c:v>
                </c:pt>
                <c:pt idx="3">
                  <c:v>83.34</c:v>
                </c:pt>
                <c:pt idx="4">
                  <c:v>283.42</c:v>
                </c:pt>
                <c:pt idx="5">
                  <c:v>173.91</c:v>
                </c:pt>
                <c:pt idx="6">
                  <c:v>168.87</c:v>
                </c:pt>
                <c:pt idx="7">
                  <c:v>24.2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8623951"/>
        <c:axId val="588625199"/>
      </c:barChart>
      <c:lineChart>
        <c:grouping val="standard"/>
        <c:varyColors val="0"/>
        <c:ser>
          <c:idx val="2"/>
          <c:order val="2"/>
          <c:tx>
            <c:strRef>
              <c:f>'3DMark'!$I$20:$I$21</c:f>
              <c:strCache>
                <c:ptCount val="2"/>
                <c:pt idx="0">
                  <c:v>Diff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'3DMark'!$F$22:$F$29</c:f>
              <c:strCache>
                <c:ptCount val="8"/>
                <c:pt idx="0">
                  <c:v>Steel Nomad</c:v>
                </c:pt>
                <c:pt idx="1">
                  <c:v>Speedway</c:v>
                </c:pt>
                <c:pt idx="2">
                  <c:v>Port Royal Real Time Ray tracing</c:v>
                </c:pt>
                <c:pt idx="3">
                  <c:v>DLSS Feature Test -  DLSS Off - FPS</c:v>
                </c:pt>
                <c:pt idx="4">
                  <c:v>DLSS Feature Test -  DLSS On - FPS</c:v>
                </c:pt>
                <c:pt idx="5">
                  <c:v>DirectX Raytracing feature test </c:v>
                </c:pt>
                <c:pt idx="6">
                  <c:v>Fire Strike Ultra - Overall</c:v>
                </c:pt>
                <c:pt idx="7">
                  <c:v>Time Spy Extreme DX12 - Overall</c:v>
                </c:pt>
              </c:strCache>
            </c:strRef>
          </c:cat>
          <c:val>
            <c:numRef>
              <c:f>'3DMark'!$I$22:$I$29</c:f>
              <c:numCache>
                <c:formatCode>0.0%</c:formatCode>
                <c:ptCount val="8"/>
                <c:pt idx="0">
                  <c:v>-7.0650998486051497E-3</c:v>
                </c:pt>
                <c:pt idx="1">
                  <c:v>6.7946203418325357E-3</c:v>
                </c:pt>
                <c:pt idx="2">
                  <c:v>7.1921065145028606E-3</c:v>
                </c:pt>
                <c:pt idx="3">
                  <c:v>8.5925208761952199E-3</c:v>
                </c:pt>
                <c:pt idx="4">
                  <c:v>9.5554696559721819E-2</c:v>
                </c:pt>
                <c:pt idx="5">
                  <c:v>0.21819837489492855</c:v>
                </c:pt>
                <c:pt idx="6">
                  <c:v>0.31826697892271683</c:v>
                </c:pt>
                <c:pt idx="7">
                  <c:v>0.47619047619047628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37663"/>
        <c:axId val="426136415"/>
      </c:lineChart>
      <c:catAx>
        <c:axId val="588623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5199"/>
        <c:crosses val="autoZero"/>
        <c:auto val="1"/>
        <c:lblAlgn val="ctr"/>
        <c:lblOffset val="100"/>
        <c:noMultiLvlLbl val="0"/>
      </c:catAx>
      <c:valAx>
        <c:axId val="58862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FPS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3951"/>
        <c:crosses val="autoZero"/>
        <c:crossBetween val="between"/>
      </c:valAx>
      <c:valAx>
        <c:axId val="426136415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6137663"/>
        <c:crosses val="max"/>
        <c:crossBetween val="between"/>
      </c:valAx>
      <c:catAx>
        <c:axId val="42613766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426136415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4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SPEC!$A$1</c:f>
          <c:strCache>
            <c:ptCount val="1"/>
            <c:pt idx="0">
              <c:v>SPEC 4.0 Workstation - CPU Benchmarks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SPEC!$B$2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SPEC!$A$3:$A$22</c:f>
              <c:strCache>
                <c:ptCount val="20"/>
                <c:pt idx="0">
                  <c:v>Autodesk Inventor, (ms), Lower is better</c:v>
                </c:pt>
                <c:pt idx="1">
                  <c:v>7-Zip, (sec), Lower is better</c:v>
                </c:pt>
                <c:pt idx="2">
                  <c:v>Python 3, (sec), Lower is better</c:v>
                </c:pt>
                <c:pt idx="3">
                  <c:v>OpenFOAM, (sec), Lower is better</c:v>
                </c:pt>
                <c:pt idx="4">
                  <c:v>Octave, sec/operation, Lower is better</c:v>
                </c:pt>
                <c:pt idx="5">
                  <c:v>Poisson, iterations/sec, Higher is better</c:v>
                </c:pt>
                <c:pt idx="6">
                  <c:v>Data Science, (sec), Lower is better</c:v>
                </c:pt>
                <c:pt idx="7">
                  <c:v>Hidden Line Removal, (fps), Higher is better</c:v>
                </c:pt>
                <c:pt idx="8">
                  <c:v>HandBrake, (sec), Lower is better</c:v>
                </c:pt>
                <c:pt idx="9">
                  <c:v>Rodinia CFD, iterations/(sec), Higher is better</c:v>
                </c:pt>
                <c:pt idx="10">
                  <c:v>SRMP, (sec), Lower is better</c:v>
                </c:pt>
                <c:pt idx="11">
                  <c:v>MFEM, (sec), Lower is better</c:v>
                </c:pt>
                <c:pt idx="12">
                  <c:v>NAMD, (ms)/step, Lower is better</c:v>
                </c:pt>
                <c:pt idx="13">
                  <c:v>LLVM Clang, (sec), Lower is better</c:v>
                </c:pt>
                <c:pt idx="14">
                  <c:v>Blender, (sec), Lower is better</c:v>
                </c:pt>
                <c:pt idx="15">
                  <c:v>LAMMPS, tau/day, Higher is better</c:v>
                </c:pt>
                <c:pt idx="16">
                  <c:v>Rodinia Life Sciences, (fps), Higher is better</c:v>
                </c:pt>
                <c:pt idx="17">
                  <c:v>Options Pricing, options/(sec), Higher is better</c:v>
                </c:pt>
                <c:pt idx="18">
                  <c:v>LuxCoreRender, samples/sec, Higher is better</c:v>
                </c:pt>
                <c:pt idx="19">
                  <c:v>Convolution, iterations/sec, Higher is better</c:v>
                </c:pt>
              </c:strCache>
            </c:strRef>
          </c:cat>
          <c:val>
            <c:numRef>
              <c:f>SPEC!$B$3:$B$22</c:f>
              <c:numCache>
                <c:formatCode>General</c:formatCode>
                <c:ptCount val="20"/>
                <c:pt idx="0">
                  <c:v>4856</c:v>
                </c:pt>
                <c:pt idx="1">
                  <c:v>26.54</c:v>
                </c:pt>
                <c:pt idx="2">
                  <c:v>0.59</c:v>
                </c:pt>
                <c:pt idx="3">
                  <c:v>108.56</c:v>
                </c:pt>
                <c:pt idx="4">
                  <c:v>0.89</c:v>
                </c:pt>
                <c:pt idx="5">
                  <c:v>30.38</c:v>
                </c:pt>
                <c:pt idx="6">
                  <c:v>112.88</c:v>
                </c:pt>
                <c:pt idx="7">
                  <c:v>34</c:v>
                </c:pt>
                <c:pt idx="8">
                  <c:v>103.25</c:v>
                </c:pt>
                <c:pt idx="9">
                  <c:v>266.8</c:v>
                </c:pt>
                <c:pt idx="10">
                  <c:v>16.16</c:v>
                </c:pt>
                <c:pt idx="11">
                  <c:v>205.89</c:v>
                </c:pt>
                <c:pt idx="12">
                  <c:v>33.130000000000003</c:v>
                </c:pt>
                <c:pt idx="13">
                  <c:v>412.43</c:v>
                </c:pt>
                <c:pt idx="14">
                  <c:v>64.84</c:v>
                </c:pt>
                <c:pt idx="15">
                  <c:v>1089.73</c:v>
                </c:pt>
                <c:pt idx="16">
                  <c:v>1.05</c:v>
                </c:pt>
                <c:pt idx="17">
                  <c:v>59298.53</c:v>
                </c:pt>
                <c:pt idx="18">
                  <c:v>3.6</c:v>
                </c:pt>
                <c:pt idx="19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10-4CCE-ADAC-E1FFB8E0FB4D}"/>
            </c:ext>
          </c:extLst>
        </c:ser>
        <c:ser>
          <c:idx val="1"/>
          <c:order val="1"/>
          <c:tx>
            <c:strRef>
              <c:f>SPEC!$C$2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SPEC!$A$3:$A$22</c:f>
              <c:strCache>
                <c:ptCount val="20"/>
                <c:pt idx="0">
                  <c:v>Autodesk Inventor, (ms), Lower is better</c:v>
                </c:pt>
                <c:pt idx="1">
                  <c:v>7-Zip, (sec), Lower is better</c:v>
                </c:pt>
                <c:pt idx="2">
                  <c:v>Python 3, (sec), Lower is better</c:v>
                </c:pt>
                <c:pt idx="3">
                  <c:v>OpenFOAM, (sec), Lower is better</c:v>
                </c:pt>
                <c:pt idx="4">
                  <c:v>Octave, sec/operation, Lower is better</c:v>
                </c:pt>
                <c:pt idx="5">
                  <c:v>Poisson, iterations/sec, Higher is better</c:v>
                </c:pt>
                <c:pt idx="6">
                  <c:v>Data Science, (sec), Lower is better</c:v>
                </c:pt>
                <c:pt idx="7">
                  <c:v>Hidden Line Removal, (fps), Higher is better</c:v>
                </c:pt>
                <c:pt idx="8">
                  <c:v>HandBrake, (sec), Lower is better</c:v>
                </c:pt>
                <c:pt idx="9">
                  <c:v>Rodinia CFD, iterations/(sec), Higher is better</c:v>
                </c:pt>
                <c:pt idx="10">
                  <c:v>SRMP, (sec), Lower is better</c:v>
                </c:pt>
                <c:pt idx="11">
                  <c:v>MFEM, (sec), Lower is better</c:v>
                </c:pt>
                <c:pt idx="12">
                  <c:v>NAMD, (ms)/step, Lower is better</c:v>
                </c:pt>
                <c:pt idx="13">
                  <c:v>LLVM Clang, (sec), Lower is better</c:v>
                </c:pt>
                <c:pt idx="14">
                  <c:v>Blender, (sec), Lower is better</c:v>
                </c:pt>
                <c:pt idx="15">
                  <c:v>LAMMPS, tau/day, Higher is better</c:v>
                </c:pt>
                <c:pt idx="16">
                  <c:v>Rodinia Life Sciences, (fps), Higher is better</c:v>
                </c:pt>
                <c:pt idx="17">
                  <c:v>Options Pricing, options/(sec), Higher is better</c:v>
                </c:pt>
                <c:pt idx="18">
                  <c:v>LuxCoreRender, samples/sec, Higher is better</c:v>
                </c:pt>
                <c:pt idx="19">
                  <c:v>Convolution, iterations/sec, Higher is better</c:v>
                </c:pt>
              </c:strCache>
            </c:strRef>
          </c:cat>
          <c:val>
            <c:numRef>
              <c:f>SPEC!$C$3:$C$22</c:f>
              <c:numCache>
                <c:formatCode>General</c:formatCode>
                <c:ptCount val="20"/>
                <c:pt idx="0">
                  <c:v>4701</c:v>
                </c:pt>
                <c:pt idx="1">
                  <c:v>25.49</c:v>
                </c:pt>
                <c:pt idx="2">
                  <c:v>0.56000000000000005</c:v>
                </c:pt>
                <c:pt idx="3">
                  <c:v>101.92</c:v>
                </c:pt>
                <c:pt idx="4">
                  <c:v>0.83</c:v>
                </c:pt>
                <c:pt idx="5">
                  <c:v>32.93</c:v>
                </c:pt>
                <c:pt idx="6">
                  <c:v>102.02</c:v>
                </c:pt>
                <c:pt idx="7">
                  <c:v>39.36</c:v>
                </c:pt>
                <c:pt idx="8">
                  <c:v>82.47</c:v>
                </c:pt>
                <c:pt idx="9">
                  <c:v>350.07</c:v>
                </c:pt>
                <c:pt idx="10">
                  <c:v>10.94</c:v>
                </c:pt>
                <c:pt idx="11">
                  <c:v>131.97</c:v>
                </c:pt>
                <c:pt idx="12">
                  <c:v>20.34</c:v>
                </c:pt>
                <c:pt idx="13">
                  <c:v>222.41</c:v>
                </c:pt>
                <c:pt idx="14">
                  <c:v>34.35</c:v>
                </c:pt>
                <c:pt idx="15">
                  <c:v>1689.86</c:v>
                </c:pt>
                <c:pt idx="16">
                  <c:v>1.83</c:v>
                </c:pt>
                <c:pt idx="17">
                  <c:v>111537.16</c:v>
                </c:pt>
                <c:pt idx="18">
                  <c:v>6.85</c:v>
                </c:pt>
                <c:pt idx="19">
                  <c:v>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8623951"/>
        <c:axId val="588625199"/>
      </c:barChart>
      <c:lineChart>
        <c:grouping val="standard"/>
        <c:varyColors val="0"/>
        <c:ser>
          <c:idx val="2"/>
          <c:order val="2"/>
          <c:tx>
            <c:strRef>
              <c:f>SPEC!$D$2</c:f>
              <c:strCache>
                <c:ptCount val="1"/>
                <c:pt idx="0">
                  <c:v>Diff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SPEC!$A$3:$A$22</c:f>
              <c:strCache>
                <c:ptCount val="20"/>
                <c:pt idx="0">
                  <c:v>Autodesk Inventor, (ms), Lower is better</c:v>
                </c:pt>
                <c:pt idx="1">
                  <c:v>7-Zip, (sec), Lower is better</c:v>
                </c:pt>
                <c:pt idx="2">
                  <c:v>Python 3, (sec), Lower is better</c:v>
                </c:pt>
                <c:pt idx="3">
                  <c:v>OpenFOAM, (sec), Lower is better</c:v>
                </c:pt>
                <c:pt idx="4">
                  <c:v>Octave, sec/operation, Lower is better</c:v>
                </c:pt>
                <c:pt idx="5">
                  <c:v>Poisson, iterations/sec, Higher is better</c:v>
                </c:pt>
                <c:pt idx="6">
                  <c:v>Data Science, (sec), Lower is better</c:v>
                </c:pt>
                <c:pt idx="7">
                  <c:v>Hidden Line Removal, (fps), Higher is better</c:v>
                </c:pt>
                <c:pt idx="8">
                  <c:v>HandBrake, (sec), Lower is better</c:v>
                </c:pt>
                <c:pt idx="9">
                  <c:v>Rodinia CFD, iterations/(sec), Higher is better</c:v>
                </c:pt>
                <c:pt idx="10">
                  <c:v>SRMP, (sec), Lower is better</c:v>
                </c:pt>
                <c:pt idx="11">
                  <c:v>MFEM, (sec), Lower is better</c:v>
                </c:pt>
                <c:pt idx="12">
                  <c:v>NAMD, (ms)/step, Lower is better</c:v>
                </c:pt>
                <c:pt idx="13">
                  <c:v>LLVM Clang, (sec), Lower is better</c:v>
                </c:pt>
                <c:pt idx="14">
                  <c:v>Blender, (sec), Lower is better</c:v>
                </c:pt>
                <c:pt idx="15">
                  <c:v>LAMMPS, tau/day, Higher is better</c:v>
                </c:pt>
                <c:pt idx="16">
                  <c:v>Rodinia Life Sciences, (fps), Higher is better</c:v>
                </c:pt>
                <c:pt idx="17">
                  <c:v>Options Pricing, options/(sec), Higher is better</c:v>
                </c:pt>
                <c:pt idx="18">
                  <c:v>LuxCoreRender, samples/sec, Higher is better</c:v>
                </c:pt>
                <c:pt idx="19">
                  <c:v>Convolution, iterations/sec, Higher is better</c:v>
                </c:pt>
              </c:strCache>
            </c:strRef>
          </c:cat>
          <c:val>
            <c:numRef>
              <c:f>SPEC!$D$3:$D$22</c:f>
              <c:numCache>
                <c:formatCode>0.0%</c:formatCode>
                <c:ptCount val="20"/>
                <c:pt idx="0">
                  <c:v>3.1919275123558521E-2</c:v>
                </c:pt>
                <c:pt idx="1">
                  <c:v>3.9562923888470269E-2</c:v>
                </c:pt>
                <c:pt idx="2">
                  <c:v>5.0847457627118509E-2</c:v>
                </c:pt>
                <c:pt idx="3">
                  <c:v>6.1164333087693423E-2</c:v>
                </c:pt>
                <c:pt idx="4">
                  <c:v>6.7415730337078705E-2</c:v>
                </c:pt>
                <c:pt idx="5">
                  <c:v>8.3936800526662303E-2</c:v>
                </c:pt>
                <c:pt idx="6">
                  <c:v>9.6208362863217545E-2</c:v>
                </c:pt>
                <c:pt idx="7">
                  <c:v>0.15764705882352947</c:v>
                </c:pt>
                <c:pt idx="8">
                  <c:v>0.20125907990314773</c:v>
                </c:pt>
                <c:pt idx="9">
                  <c:v>0.3121064467766117</c:v>
                </c:pt>
                <c:pt idx="10">
                  <c:v>0.32301980198019808</c:v>
                </c:pt>
                <c:pt idx="11">
                  <c:v>0.35902666472388167</c:v>
                </c:pt>
                <c:pt idx="12">
                  <c:v>0.38605493510413524</c:v>
                </c:pt>
                <c:pt idx="13">
                  <c:v>0.46073273040273499</c:v>
                </c:pt>
                <c:pt idx="14">
                  <c:v>0.4702344231955583</c:v>
                </c:pt>
                <c:pt idx="15">
                  <c:v>0.55071439714424653</c:v>
                </c:pt>
                <c:pt idx="16">
                  <c:v>0.74285714285714288</c:v>
                </c:pt>
                <c:pt idx="17">
                  <c:v>0.88094308577295255</c:v>
                </c:pt>
                <c:pt idx="18">
                  <c:v>0.90277777777777768</c:v>
                </c:pt>
                <c:pt idx="19">
                  <c:v>0.93333333333333335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10-4CCE-ADAC-E1FFB8E0F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37663"/>
        <c:axId val="426136415"/>
      </c:lineChart>
      <c:catAx>
        <c:axId val="588623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5199"/>
        <c:crosses val="autoZero"/>
        <c:auto val="1"/>
        <c:lblAlgn val="ctr"/>
        <c:lblOffset val="100"/>
        <c:noMultiLvlLbl val="0"/>
      </c:catAx>
      <c:valAx>
        <c:axId val="588625199"/>
        <c:scaling>
          <c:logBase val="10"/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8623951"/>
        <c:crosses val="autoZero"/>
        <c:crossBetween val="between"/>
      </c:valAx>
      <c:valAx>
        <c:axId val="426136415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6137663"/>
        <c:crosses val="max"/>
        <c:crossBetween val="between"/>
      </c:valAx>
      <c:catAx>
        <c:axId val="42613766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426136415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4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Procyon!$A$16</c:f>
          <c:strCache>
            <c:ptCount val="1"/>
            <c:pt idx="0">
              <c:v>Office Productivity</c:v>
            </c:pt>
          </c:strCache>
        </c:strRef>
      </c:tx>
      <c:overlay val="0"/>
    </c:title>
    <c:autoTitleDeleted val="0"/>
    <c:plotArea>
      <c:layout>
        <c:manualLayout>
          <c:layoutTarget val="inner"/>
          <c:xMode val="edge"/>
          <c:yMode val="edge"/>
          <c:x val="0.28769767472533275"/>
          <c:y val="8.8744550707985537E-2"/>
          <c:w val="0.70811474998746182"/>
          <c:h val="0.80870641169853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Procyon!$B$17</c:f>
              <c:strCache>
                <c:ptCount val="1"/>
                <c:pt idx="0">
                  <c:v>Ryzen 7 9800X3D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Procyon!$A$18:$A$22</c:f>
              <c:strCache>
                <c:ptCount val="5"/>
                <c:pt idx="0">
                  <c:v>Overall score</c:v>
                </c:pt>
                <c:pt idx="1">
                  <c:v>Word score</c:v>
                </c:pt>
                <c:pt idx="2">
                  <c:v>Excel score</c:v>
                </c:pt>
                <c:pt idx="3">
                  <c:v>PowerPoint score</c:v>
                </c:pt>
                <c:pt idx="4">
                  <c:v>Outlook score</c:v>
                </c:pt>
              </c:strCache>
            </c:strRef>
          </c:cat>
          <c:val>
            <c:numRef>
              <c:f>Procyon!$B$18:$B$22</c:f>
              <c:numCache>
                <c:formatCode>General</c:formatCode>
                <c:ptCount val="5"/>
                <c:pt idx="0">
                  <c:v>8849</c:v>
                </c:pt>
                <c:pt idx="1">
                  <c:v>9334</c:v>
                </c:pt>
                <c:pt idx="2">
                  <c:v>9712</c:v>
                </c:pt>
                <c:pt idx="3">
                  <c:v>8780</c:v>
                </c:pt>
                <c:pt idx="4">
                  <c:v>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09-4376-83FB-55F42266B28D}"/>
            </c:ext>
          </c:extLst>
        </c:ser>
        <c:ser>
          <c:idx val="1"/>
          <c:order val="1"/>
          <c:tx>
            <c:strRef>
              <c:f>Procyon!$C$17</c:f>
              <c:strCache>
                <c:ptCount val="1"/>
                <c:pt idx="0">
                  <c:v>Ryzen 9 9950X3D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Procyon!$A$18:$A$22</c:f>
              <c:strCache>
                <c:ptCount val="5"/>
                <c:pt idx="0">
                  <c:v>Overall score</c:v>
                </c:pt>
                <c:pt idx="1">
                  <c:v>Word score</c:v>
                </c:pt>
                <c:pt idx="2">
                  <c:v>Excel score</c:v>
                </c:pt>
                <c:pt idx="3">
                  <c:v>PowerPoint score</c:v>
                </c:pt>
                <c:pt idx="4">
                  <c:v>Outlook score</c:v>
                </c:pt>
              </c:strCache>
            </c:strRef>
          </c:cat>
          <c:val>
            <c:numRef>
              <c:f>Procyon!$C$18:$C$22</c:f>
              <c:numCache>
                <c:formatCode>General</c:formatCode>
                <c:ptCount val="5"/>
                <c:pt idx="0">
                  <c:v>9228</c:v>
                </c:pt>
                <c:pt idx="1">
                  <c:v>9918</c:v>
                </c:pt>
                <c:pt idx="2">
                  <c:v>10259</c:v>
                </c:pt>
                <c:pt idx="3">
                  <c:v>9209</c:v>
                </c:pt>
                <c:pt idx="4">
                  <c:v>6495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09-4376-83FB-55F42266B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096"/>
        <c:axId val="113582848"/>
      </c:barChart>
      <c:catAx>
        <c:axId val="1135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113582848"/>
        <c:crosses val="autoZero"/>
        <c:auto val="1"/>
        <c:lblAlgn val="ctr"/>
        <c:lblOffset val="100"/>
        <c:noMultiLvlLbl val="0"/>
      </c:catAx>
      <c:valAx>
        <c:axId val="113582848"/>
        <c:scaling>
          <c:orientation val="minMax"/>
        </c:scaling>
        <c:delete val="1"/>
        <c:axPos val="t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354009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25310212479721445"/>
          <c:y val="0.92364671690716771"/>
          <c:w val="0.58516351442250625"/>
          <c:h val="5.3549112812511353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H Futura Heavy"/>
          <a:ea typeface="H Futura Heavy"/>
          <a:cs typeface="H Futura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0"/>
            </a:pPr>
            <a:r>
              <a:rPr lang="en-US" sz="1200" b="0"/>
              <a:t>AI Image Generation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841316710411199"/>
          <c:y val="0.101851851851852"/>
          <c:w val="0.84158683289588787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Procyon!$B$35:$C$35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Procyon!$B$36:$C$36</c:f>
              <c:numCache>
                <c:formatCode>General</c:formatCode>
                <c:ptCount val="2"/>
                <c:pt idx="0">
                  <c:v>8570</c:v>
                </c:pt>
                <c:pt idx="1">
                  <c:v>8686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0"/>
            </a:pPr>
            <a:r>
              <a:rPr lang="en-US" sz="1200" b="0"/>
              <a:t>AI Text Generation Ave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6119094488188976"/>
          <c:y val="0.101851851851852"/>
          <c:w val="0.83880905511810999"/>
          <c:h val="0.790341559654036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Procyon!$A$45</c:f>
              <c:strCache>
                <c:ptCount val="1"/>
                <c:pt idx="0">
                  <c:v>Ave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Procyon!$B$44:$C$44</c:f>
              <c:strCache>
                <c:ptCount val="2"/>
                <c:pt idx="0">
                  <c:v>Ryzen 7 9800X3D</c:v>
                </c:pt>
                <c:pt idx="1">
                  <c:v>Ryzen 9 9950X3D</c:v>
                </c:pt>
              </c:strCache>
            </c:strRef>
          </c:cat>
          <c:val>
            <c:numRef>
              <c:f>Procyon!$B$45:$C$45</c:f>
              <c:numCache>
                <c:formatCode>0</c:formatCode>
                <c:ptCount val="2"/>
                <c:pt idx="0">
                  <c:v>7157.75</c:v>
                </c:pt>
                <c:pt idx="1">
                  <c:v>7171.5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7-4F67-9BFB-7AD12C5B7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8384"/>
        <c:axId val="115110656"/>
      </c:barChart>
      <c:catAx>
        <c:axId val="115088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5110656"/>
        <c:crosses val="autoZero"/>
        <c:auto val="1"/>
        <c:lblAlgn val="ctr"/>
        <c:lblOffset val="100"/>
        <c:noMultiLvlLbl val="0"/>
      </c:catAx>
      <c:valAx>
        <c:axId val="115110656"/>
        <c:scaling>
          <c:orientation val="minMax"/>
        </c:scaling>
        <c:delete val="1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0" sourceLinked="1"/>
        <c:majorTickMark val="out"/>
        <c:minorTickMark val="none"/>
        <c:tickLblPos val="nextTo"/>
        <c:crossAx val="115088384"/>
        <c:crosses val="autoZero"/>
        <c:crossBetween val="between"/>
      </c:valAx>
      <c:spPr>
        <a:solidFill>
          <a:srgbClr val="FFFFFF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utura Std Heavy"/>
          <a:ea typeface="Futura Std Heavy"/>
          <a:cs typeface="Futura Std Heavy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  <c:userShapes r:id="rId2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384175</xdr:colOff>
      <xdr:row>14</xdr:row>
      <xdr:rowOff>73025</xdr:rowOff>
    </xdr:from>
    <xdr:to>
      <xdr:col>14</xdr:col>
      <xdr:colOff>79375</xdr:colOff>
      <xdr:row>27</xdr:row>
      <xdr:rowOff>161925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335861E-5131-7D71-C3B7-34C9DD72F3D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517525</xdr:colOff>
      <xdr:row>43</xdr:row>
      <xdr:rowOff>60325</xdr:rowOff>
    </xdr:from>
    <xdr:to>
      <xdr:col>14</xdr:col>
      <xdr:colOff>212725</xdr:colOff>
      <xdr:row>57</xdr:row>
      <xdr:rowOff>47625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835FCFC-1B41-8DB6-AC56-29CE981A6AE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434975</xdr:colOff>
      <xdr:row>58</xdr:row>
      <xdr:rowOff>60325</xdr:rowOff>
    </xdr:from>
    <xdr:to>
      <xdr:col>15</xdr:col>
      <xdr:colOff>130175</xdr:colOff>
      <xdr:row>71</xdr:row>
      <xdr:rowOff>136525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1E100E0-0D34-2848-2F8B-554D5EBFE0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517525</xdr:colOff>
      <xdr:row>28</xdr:row>
      <xdr:rowOff>98425</xdr:rowOff>
    </xdr:from>
    <xdr:to>
      <xdr:col>14</xdr:col>
      <xdr:colOff>212725</xdr:colOff>
      <xdr:row>42</xdr:row>
      <xdr:rowOff>79375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5C7001A5-686B-DE4B-28D1-FA75B1AD35F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320675</xdr:colOff>
      <xdr:row>72</xdr:row>
      <xdr:rowOff>41275</xdr:rowOff>
    </xdr:from>
    <xdr:to>
      <xdr:col>15</xdr:col>
      <xdr:colOff>15875</xdr:colOff>
      <xdr:row>87</xdr:row>
      <xdr:rowOff>22225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AB2EACD-0D18-EA6A-94C1-F50C5535DE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225425</xdr:colOff>
      <xdr:row>0</xdr:row>
      <xdr:rowOff>117475</xdr:rowOff>
    </xdr:from>
    <xdr:to>
      <xdr:col>13</xdr:col>
      <xdr:colOff>530225</xdr:colOff>
      <xdr:row>14</xdr:row>
      <xdr:rowOff>9525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5F70C55C-187F-29F9-B942-957BD49499F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120650</xdr:colOff>
      <xdr:row>0</xdr:row>
      <xdr:rowOff>200025</xdr:rowOff>
    </xdr:from>
    <xdr:to>
      <xdr:col>21</xdr:col>
      <xdr:colOff>425450</xdr:colOff>
      <xdr:row>14</xdr:row>
      <xdr:rowOff>92075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804A5329-0D26-A96B-F7AB-68596DB5F2C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85725</xdr:colOff>
      <xdr:row>17</xdr:row>
      <xdr:rowOff>73025</xdr:rowOff>
    </xdr:from>
    <xdr:to>
      <xdr:col>22</xdr:col>
      <xdr:colOff>390525</xdr:colOff>
      <xdr:row>30</xdr:row>
      <xdr:rowOff>136525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538C04B0-1E50-D2AE-4C1D-B063329527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47625</xdr:colOff>
      <xdr:row>71</xdr:row>
      <xdr:rowOff>22225</xdr:rowOff>
    </xdr:from>
    <xdr:to>
      <xdr:col>23</xdr:col>
      <xdr:colOff>352425</xdr:colOff>
      <xdr:row>85</xdr:row>
      <xdr:rowOff>180975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5AD0A38-3C88-FD5F-D0AD-373F58D776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16</xdr:col>
      <xdr:colOff>142875</xdr:colOff>
      <xdr:row>57</xdr:row>
      <xdr:rowOff>9525</xdr:rowOff>
    </xdr:from>
    <xdr:to>
      <xdr:col>23</xdr:col>
      <xdr:colOff>447675</xdr:colOff>
      <xdr:row>70</xdr:row>
      <xdr:rowOff>200025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49CFD6B6-5BC8-6C8B-55D0-3FBF0602134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0.91667</cdr:x>
      <cdr:y>0.62037</cdr:y>
    </cdr:from>
    <cdr:to>
      <cdr:x>0.97596</cdr:x>
      <cdr:y>0.68234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4191000" y="1701800"/>
          <a:ext cx="271097" cy="169988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0.91667</cdr:x>
      <cdr:y>0.62037</cdr:y>
    </cdr:from>
    <cdr:to>
      <cdr:x>0.97596</cdr:x>
      <cdr:y>0.68234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4191000" y="1701800"/>
          <a:ext cx="271097" cy="169988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0.91111</cdr:x>
      <cdr:y>0.70139</cdr:y>
    </cdr:from>
    <cdr:to>
      <cdr:x>0.9704</cdr:x>
      <cdr:y>0.76336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4165615" y="1924049"/>
          <a:ext cx="271074" cy="169996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0.91667</cdr:x>
      <cdr:y>0.62037</cdr:y>
    </cdr:from>
    <cdr:to>
      <cdr:x>0.97596</cdr:x>
      <cdr:y>0.68234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4191000" y="1701800"/>
          <a:ext cx="271097" cy="169988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0.87084</cdr:x>
      <cdr:y>0.74768</cdr:y>
    </cdr:from>
    <cdr:to>
      <cdr:x>0.93013</cdr:x>
      <cdr:y>0.80965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981465" y="2051049"/>
          <a:ext cx="271074" cy="169996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0.85486</cdr:x>
      <cdr:y>0.88715</cdr:y>
    </cdr:from>
    <cdr:to>
      <cdr:x>0.93704</cdr:x>
      <cdr:y>0.97048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490E4C6D-C56A-4D5E-A72B-2B4AD520D16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3908410" y="2433624"/>
          <a:ext cx="375727" cy="228591"/>
        </a:xfrm>
        <a:prstGeom xmlns:a="http://schemas.openxmlformats.org/drawingml/2006/main" prst="rect">
          <a:avLst/>
        </a:prstGeom>
        <a:effectLst xmlns:a="http://schemas.openxmlformats.org/drawingml/2006/main">
          <a:outerShdw blurRad="50800" dist="38100" dir="2700000" algn="tl" rotWithShape="0">
            <a:prstClr val="black">
              <a:alpha val="40000"/>
            </a:prstClr>
          </a:outerShdw>
        </a:effectLst>
      </cdr:spPr>
    </cdr:pic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302557</xdr:colOff>
      <xdr:row>30</xdr:row>
      <xdr:rowOff>7470</xdr:rowOff>
    </xdr:from>
    <xdr:to>
      <xdr:col>15</xdr:col>
      <xdr:colOff>313764</xdr:colOff>
      <xdr:row>57</xdr:row>
      <xdr:rowOff>104588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B635E04-BF61-C834-1FBE-415DA9FD217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0.84095</cdr:x>
      <cdr:y>0.73059</cdr:y>
    </cdr:from>
    <cdr:to>
      <cdr:x>0.92313</cdr:x>
      <cdr:y>0.7835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490E4C6D-C56A-4D5E-A72B-2B4AD520D16B}"/>
            </a:ext>
          </a:extLst>
        </cdr:cNvPr>
        <cdr:cNvPicPr>
          <a:picLocks xmlns:a="http://schemas.openxmlformats.org/drawingml/2006/main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645856" y="3787796"/>
          <a:ext cx="454003" cy="274320"/>
        </a:xfrm>
        <a:prstGeom xmlns:a="http://schemas.openxmlformats.org/drawingml/2006/main" prst="rect">
          <a:avLst/>
        </a:prstGeom>
        <a:effectLst xmlns:a="http://schemas.openxmlformats.org/drawingml/2006/main">
          <a:outerShdw blurRad="50800" dist="38100" dir="2700000" algn="tl" rotWithShape="0">
            <a:prstClr val="black">
              <a:alpha val="40000"/>
            </a:prstClr>
          </a:outerShdw>
        </a:effectLst>
      </cdr:spPr>
    </cdr:pic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692150</xdr:colOff>
      <xdr:row>2</xdr:row>
      <xdr:rowOff>34925</xdr:rowOff>
    </xdr:from>
    <xdr:to>
      <xdr:col>8</xdr:col>
      <xdr:colOff>63500</xdr:colOff>
      <xdr:row>16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C8CABFE-07EB-920A-CBE7-34DD6325177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673100</xdr:colOff>
      <xdr:row>1</xdr:row>
      <xdr:rowOff>6350</xdr:rowOff>
    </xdr:from>
    <xdr:to>
      <xdr:col>13</xdr:col>
      <xdr:colOff>120650</xdr:colOff>
      <xdr:row>18</xdr:row>
      <xdr:rowOff>88899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EC882B3-2F9F-DB9E-4FAD-1C47E4E12D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0.88402</cdr:x>
      <cdr:y>0.88252</cdr:y>
    </cdr:from>
    <cdr:to>
      <cdr:x>0.9662</cdr:x>
      <cdr:y>0.96585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490E4C6D-C56A-4D5E-A72B-2B4AD520D16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041760" y="2420924"/>
          <a:ext cx="375727" cy="228591"/>
        </a:xfrm>
        <a:prstGeom xmlns:a="http://schemas.openxmlformats.org/drawingml/2006/main" prst="rect">
          <a:avLst/>
        </a:prstGeom>
        <a:effectLst xmlns:a="http://schemas.openxmlformats.org/drawingml/2006/main">
          <a:outerShdw blurRad="50800" dist="38100" dir="2700000" algn="tl" rotWithShape="0">
            <a:prstClr val="black">
              <a:alpha val="40000"/>
            </a:prstClr>
          </a:outerShdw>
        </a:effectLst>
      </cdr:spPr>
    </cdr:pic>
  </cdr:relSizeAnchor>
</c:userShapes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0.83541</cdr:x>
      <cdr:y>0.66431</cdr:y>
    </cdr:from>
    <cdr:to>
      <cdr:x>0.91759</cdr:x>
      <cdr:y>0.73347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490E4C6D-C56A-4D5E-A72B-2B4AD520D16B}"/>
            </a:ext>
          </a:extLst>
        </cdr:cNvPr>
        <cdr:cNvPicPr>
          <a:picLocks xmlns:a="http://schemas.openxmlformats.org/drawingml/2006/main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3819510" y="2195645"/>
          <a:ext cx="375727" cy="228600"/>
        </a:xfrm>
        <a:prstGeom xmlns:a="http://schemas.openxmlformats.org/drawingml/2006/main" prst="rect">
          <a:avLst/>
        </a:prstGeom>
        <a:effectLst xmlns:a="http://schemas.openxmlformats.org/drawingml/2006/main">
          <a:outerShdw blurRad="50800" dist="38100" dir="2700000" algn="tl" rotWithShape="0">
            <a:prstClr val="black">
              <a:alpha val="40000"/>
            </a:prstClr>
          </a:outerShdw>
        </a:effectLst>
      </cdr:spPr>
    </cdr:pic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76200</xdr:colOff>
      <xdr:row>1</xdr:row>
      <xdr:rowOff>136524</xdr:rowOff>
    </xdr:from>
    <xdr:to>
      <xdr:col>15</xdr:col>
      <xdr:colOff>381000</xdr:colOff>
      <xdr:row>31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576DF29-43B9-C0C7-68B6-3208DF4B42F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0.86319</cdr:x>
      <cdr:y>0.9263</cdr:y>
    </cdr:from>
    <cdr:to>
      <cdr:x>0.94652</cdr:x>
      <cdr:y>0.96766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490E4C6D-C56A-4D5E-A72B-2B4AD520D16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3946504" y="5120286"/>
          <a:ext cx="381000" cy="228600"/>
        </a:xfrm>
        <a:prstGeom xmlns:a="http://schemas.openxmlformats.org/drawingml/2006/main" prst="rect">
          <a:avLst/>
        </a:prstGeom>
        <a:effectLst xmlns:a="http://schemas.openxmlformats.org/drawingml/2006/main">
          <a:outerShdw blurRad="50800" dist="38100" dir="2700000" algn="tl" rotWithShape="0">
            <a:prstClr val="black">
              <a:alpha val="40000"/>
            </a:prstClr>
          </a:outerShdw>
        </a:effectLst>
      </cdr:spPr>
    </cdr:pic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533401</xdr:colOff>
      <xdr:row>12</xdr:row>
      <xdr:rowOff>71966</xdr:rowOff>
    </xdr:from>
    <xdr:to>
      <xdr:col>14</xdr:col>
      <xdr:colOff>228601</xdr:colOff>
      <xdr:row>27</xdr:row>
      <xdr:rowOff>21166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8E420E6-EA59-CF0A-BCA4-DEFF2C23766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287868</xdr:colOff>
      <xdr:row>27</xdr:row>
      <xdr:rowOff>148166</xdr:rowOff>
    </xdr:from>
    <xdr:to>
      <xdr:col>14</xdr:col>
      <xdr:colOff>592668</xdr:colOff>
      <xdr:row>42</xdr:row>
      <xdr:rowOff>88900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C132CF7-A0C4-4255-93C3-B23ED7941B4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440267</xdr:colOff>
      <xdr:row>42</xdr:row>
      <xdr:rowOff>63500</xdr:rowOff>
    </xdr:from>
    <xdr:to>
      <xdr:col>15</xdr:col>
      <xdr:colOff>135467</xdr:colOff>
      <xdr:row>56</xdr:row>
      <xdr:rowOff>182033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04D454C-B6FC-2FDE-7E9D-7036135DA5F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0.91667</cdr:x>
      <cdr:y>0.62037</cdr:y>
    </cdr:from>
    <cdr:to>
      <cdr:x>0.97596</cdr:x>
      <cdr:y>0.68234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55606FF6-A2CE-0215-86EB-632827DD6E6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4191000" y="1701800"/>
          <a:ext cx="271097" cy="169988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0.84907</cdr:x>
      <cdr:y>0.73097</cdr:y>
    </cdr:from>
    <cdr:to>
      <cdr:x>0.9084</cdr:x>
      <cdr:y>0.7922</cdr:y>
    </cdr:to>
    <cdr:pic>
      <cdr:nvPicPr>
        <cdr:cNvPr id="2" name="Picture 1">
          <a:extLst xmlns:a="http://schemas.openxmlformats.org/drawingml/2006/main">
            <a:ext uri="{FF2B5EF4-FFF2-40B4-BE49-F238E27FC236}">
              <a16:creationId xmlns:a16="http://schemas.microsoft.com/office/drawing/2014/main" id="{BBE29AA3-EEDF-5EBA-6888-76DE9DDBB638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/>
      </cdr:blipFill>
      <cdr:spPr>
        <a:xfrm xmlns:a="http://schemas.openxmlformats.org/drawingml/2006/main">
          <a:off x="3881967" y="2005188"/>
          <a:ext cx="271240" cy="167973"/>
        </a:xfrm>
        <a:prstGeom xmlns:a="http://schemas.openxmlformats.org/drawingml/2006/main" prst="rect">
          <a:avLst/>
        </a:prstGeom>
        <a:ln xmlns:a="http://schemas.openxmlformats.org/drawingml/2006/main" w="0">
          <a:noFill/>
        </a:ln>
        <a:effectLst xmlns:a="http://schemas.openxmlformats.org/drawingml/2006/main">
          <a:outerShdw blurRad="50760" dist="37674" dir="2700000" algn="tl" rotWithShape="0">
            <a:srgbClr val="000000">
              <a:alpha val="40000"/>
            </a:srgbClr>
          </a:outerShdw>
        </a:effectLst>
      </cdr:spPr>
    </cdr:pic>
  </cdr:relSizeAnchor>
</c:userShap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E7C2A9-3168-429C-94FA-0FC0AFCA12D5}" name="Table1" displayName="Table1" ref="A1:E15" totalsRowShown="0" headerRowDxfId="4" dataDxfId="3">
  <autoFilter ref="A1:E15" xr:uid="{B9E7C2A9-3168-429C-94FA-0FC0AFCA12D5}"/>
  <tableColumns count="5">
    <tableColumn id="1" xr3:uid="{7B4D6B3B-05DE-425A-96D2-C1FD4F1FA2E6}" name="Column1" dataDxfId="2"/>
    <tableColumn id="2" xr3:uid="{79C9D7E1-0F53-4517-8740-8988B50EE712}" name="AMD Rvzen  9950X3D " dataDxfId="1"/>
    <tableColumn id="3" xr3:uid="{8D6409D1-0B9A-45B1-BACD-F200496ABB7B}" name="AMD Rvzen 7950X3D "/>
    <tableColumn id="4" xr3:uid="{CD5BEF50-A4E1-4AAD-837A-E82A9CC0FDB6}" name="AMD Rvzen 9900X3D " dataDxfId="0"/>
    <tableColumn id="5" xr3:uid="{73C1355B-F200-454A-97B4-9773D95F0616}" name="AMD Rvzen 9 7900X3D 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BCB5F-C061-404B-8B65-BA959838F2F2}">
  <dimension ref="A1:G73"/>
  <sheetViews>
    <sheetView tabSelected="1" topLeftCell="A42" workbookViewId="0">
      <selection activeCell="T49" sqref="T49"/>
    </sheetView>
  </sheetViews>
  <sheetFormatPr defaultRowHeight="14.5"/>
  <cols>
    <col min="1" max="1" width="45" customWidth="1"/>
    <col min="2" max="2" width="31.54296875" customWidth="1"/>
    <col min="3" max="3" width="32.453125" customWidth="1"/>
  </cols>
  <sheetData>
    <row r="1" spans="1:5" ht="24" thickBot="1">
      <c r="A1" s="26" t="s">
        <v>62</v>
      </c>
      <c r="B1" s="44" t="s">
        <v>63</v>
      </c>
      <c r="C1" s="31"/>
      <c r="E1" t="s">
        <v>325</v>
      </c>
    </row>
    <row r="2" spans="1:5" ht="15" thickBot="1">
      <c r="A2" s="6"/>
      <c r="B2" s="27" t="s">
        <v>55</v>
      </c>
      <c r="C2" s="28" t="s">
        <v>58</v>
      </c>
    </row>
    <row r="3" spans="1:5">
      <c r="A3" s="43" t="s">
        <v>398</v>
      </c>
      <c r="B3" s="29">
        <v>63237</v>
      </c>
      <c r="C3" s="30">
        <v>78981</v>
      </c>
    </row>
    <row r="4" spans="1:5">
      <c r="A4" s="43" t="s">
        <v>399</v>
      </c>
      <c r="B4" s="29">
        <v>86756</v>
      </c>
      <c r="C4" s="30">
        <v>82687</v>
      </c>
    </row>
    <row r="5" spans="1:5">
      <c r="A5" s="43" t="s">
        <v>400</v>
      </c>
      <c r="B5" s="29">
        <v>59310</v>
      </c>
      <c r="C5" s="30">
        <v>71885</v>
      </c>
    </row>
    <row r="6" spans="1:5" ht="15" thickBot="1">
      <c r="A6" s="45" t="s">
        <v>64</v>
      </c>
      <c r="B6" s="46" t="s">
        <v>81</v>
      </c>
      <c r="C6" s="47" t="s">
        <v>94</v>
      </c>
    </row>
    <row r="7" spans="1:5" ht="15" thickBot="1">
      <c r="A7" s="42" t="s">
        <v>65</v>
      </c>
      <c r="B7" s="10"/>
      <c r="C7" s="10"/>
    </row>
    <row r="8" spans="1:5" ht="24" thickBot="1">
      <c r="A8" s="26"/>
      <c r="B8" s="44" t="s">
        <v>66</v>
      </c>
      <c r="C8" s="31"/>
    </row>
    <row r="9" spans="1:5" ht="15" thickBot="1">
      <c r="A9" s="6"/>
      <c r="B9" s="7" t="s">
        <v>55</v>
      </c>
      <c r="C9" s="7" t="s">
        <v>58</v>
      </c>
    </row>
    <row r="10" spans="1:5">
      <c r="A10" s="43" t="s">
        <v>401</v>
      </c>
      <c r="B10" s="32">
        <v>12685</v>
      </c>
      <c r="C10" s="48">
        <v>24723</v>
      </c>
    </row>
    <row r="11" spans="1:5">
      <c r="A11" s="43" t="s">
        <v>402</v>
      </c>
      <c r="B11" s="32">
        <v>46489</v>
      </c>
      <c r="C11" s="48">
        <v>52968</v>
      </c>
    </row>
    <row r="12" spans="1:5">
      <c r="A12" s="43" t="s">
        <v>403</v>
      </c>
      <c r="B12" s="159">
        <v>1461.5</v>
      </c>
      <c r="C12" s="161">
        <v>2945.8</v>
      </c>
    </row>
    <row r="13" spans="1:5">
      <c r="A13" s="43" t="s">
        <v>404</v>
      </c>
      <c r="B13" s="32">
        <v>376339</v>
      </c>
      <c r="C13" s="48">
        <v>768760</v>
      </c>
    </row>
    <row r="14" spans="1:5" ht="15" thickBot="1">
      <c r="A14" s="45" t="s">
        <v>405</v>
      </c>
      <c r="B14" s="160">
        <v>5893</v>
      </c>
      <c r="C14" s="162">
        <v>11899</v>
      </c>
    </row>
    <row r="15" spans="1:5" ht="15" thickBot="1">
      <c r="A15" s="49" t="s">
        <v>67</v>
      </c>
      <c r="B15" s="50"/>
      <c r="C15" s="51"/>
    </row>
    <row r="17" spans="1:7" ht="15" thickBot="1"/>
    <row r="18" spans="1:7" ht="23" thickBot="1">
      <c r="A18" s="11" t="s">
        <v>80</v>
      </c>
      <c r="B18" s="15"/>
      <c r="C18" s="15"/>
      <c r="E18" t="s">
        <v>326</v>
      </c>
    </row>
    <row r="19" spans="1:7" ht="15" thickBot="1">
      <c r="A19" s="6"/>
      <c r="B19" s="7" t="s">
        <v>55</v>
      </c>
      <c r="C19" s="7" t="s">
        <v>58</v>
      </c>
      <c r="D19" s="12"/>
      <c r="E19" s="24"/>
      <c r="F19" s="24"/>
      <c r="G19" s="12"/>
    </row>
    <row r="20" spans="1:7">
      <c r="A20" s="16" t="s">
        <v>45</v>
      </c>
      <c r="B20" s="155">
        <v>150.85823400000001</v>
      </c>
      <c r="C20" s="156">
        <v>296.64212099999997</v>
      </c>
    </row>
    <row r="21" spans="1:7">
      <c r="A21" s="16" t="s">
        <v>413</v>
      </c>
      <c r="B21" s="155">
        <v>105.837649</v>
      </c>
      <c r="C21" s="156">
        <v>210.87417099999999</v>
      </c>
    </row>
    <row r="22" spans="1:7" ht="15" thickBot="1">
      <c r="A22" s="17" t="s">
        <v>414</v>
      </c>
      <c r="B22" s="157">
        <v>73.111980000000003</v>
      </c>
      <c r="C22" s="158">
        <v>146.18932799999999</v>
      </c>
    </row>
    <row r="23" spans="1:7" ht="15" thickBot="1">
      <c r="A23" s="18" t="s">
        <v>46</v>
      </c>
      <c r="B23" s="15"/>
      <c r="C23" s="15"/>
    </row>
    <row r="25" spans="1:7" ht="15" thickBot="1"/>
    <row r="26" spans="1:7" ht="23" thickBot="1">
      <c r="A26" s="123"/>
      <c r="B26" s="52" t="s">
        <v>71</v>
      </c>
      <c r="C26" s="124"/>
      <c r="E26" t="s">
        <v>327</v>
      </c>
    </row>
    <row r="27" spans="1:7" ht="15" thickBot="1">
      <c r="A27" s="6"/>
      <c r="B27" s="27" t="s">
        <v>55</v>
      </c>
      <c r="C27" s="125" t="s">
        <v>58</v>
      </c>
    </row>
    <row r="28" spans="1:7" ht="15.5">
      <c r="A28" s="53" t="s">
        <v>69</v>
      </c>
      <c r="B28" s="55">
        <v>1368</v>
      </c>
      <c r="C28" s="126">
        <v>2509</v>
      </c>
    </row>
    <row r="29" spans="1:7" ht="16" thickBot="1">
      <c r="A29" s="54" t="s">
        <v>70</v>
      </c>
      <c r="B29" s="56">
        <v>135</v>
      </c>
      <c r="C29" s="127">
        <v>140</v>
      </c>
    </row>
    <row r="30" spans="1:7" ht="15" thickBot="1">
      <c r="A30" s="128" t="s">
        <v>68</v>
      </c>
      <c r="B30" s="50"/>
      <c r="C30" s="129"/>
    </row>
    <row r="31" spans="1:7" ht="15" thickBot="1">
      <c r="E31" s="21"/>
      <c r="F31" s="21"/>
      <c r="G31" s="19"/>
    </row>
    <row r="32" spans="1:7" ht="18" thickBot="1">
      <c r="A32" s="26"/>
      <c r="B32" s="33" t="s">
        <v>328</v>
      </c>
      <c r="C32" s="31"/>
    </row>
    <row r="33" spans="1:7" ht="15" thickBot="1">
      <c r="A33" s="6"/>
      <c r="B33" s="27" t="s">
        <v>55</v>
      </c>
      <c r="C33" s="28" t="s">
        <v>58</v>
      </c>
      <c r="E33" t="s">
        <v>329</v>
      </c>
    </row>
    <row r="34" spans="1:7">
      <c r="A34" s="34"/>
      <c r="B34" s="35"/>
      <c r="C34" s="36"/>
    </row>
    <row r="35" spans="1:7" ht="15.5">
      <c r="A35" s="8" t="s">
        <v>330</v>
      </c>
      <c r="B35" s="130">
        <v>8589835</v>
      </c>
      <c r="C35" s="131">
        <v>16762298</v>
      </c>
    </row>
    <row r="36" spans="1:7" ht="15" thickBot="1">
      <c r="A36" s="39" t="s">
        <v>61</v>
      </c>
      <c r="B36" s="40"/>
      <c r="C36" s="41"/>
    </row>
    <row r="37" spans="1:7">
      <c r="G37" s="4"/>
    </row>
    <row r="38" spans="1:7" ht="15" thickBot="1"/>
    <row r="39" spans="1:7" ht="18" thickBot="1">
      <c r="A39" s="26"/>
      <c r="B39" s="33" t="s">
        <v>412</v>
      </c>
      <c r="C39" s="31"/>
    </row>
    <row r="40" spans="1:7" ht="15" thickBot="1">
      <c r="A40" s="6"/>
      <c r="B40" s="27" t="s">
        <v>55</v>
      </c>
      <c r="C40" s="28" t="s">
        <v>58</v>
      </c>
    </row>
    <row r="41" spans="1:7" ht="15.5">
      <c r="A41" s="132" t="s">
        <v>331</v>
      </c>
      <c r="B41" s="133">
        <v>820.2</v>
      </c>
      <c r="C41" s="134">
        <v>903.2</v>
      </c>
      <c r="E41" t="s">
        <v>332</v>
      </c>
    </row>
    <row r="42" spans="1:7" ht="15.5">
      <c r="A42" s="132" t="s">
        <v>333</v>
      </c>
      <c r="B42" s="135">
        <v>8772.5</v>
      </c>
      <c r="C42" s="136">
        <v>17859.900000000001</v>
      </c>
      <c r="D42" s="25"/>
      <c r="E42" s="5"/>
      <c r="F42" s="25"/>
      <c r="G42" s="5"/>
    </row>
    <row r="43" spans="1:7" ht="15" thickBot="1">
      <c r="A43" s="137" t="s">
        <v>61</v>
      </c>
      <c r="B43" s="138"/>
      <c r="C43" s="139"/>
    </row>
    <row r="44" spans="1:7">
      <c r="G44" s="22"/>
    </row>
    <row r="45" spans="1:7" ht="15" thickBot="1">
      <c r="F45" s="22"/>
      <c r="G45" s="22"/>
    </row>
    <row r="46" spans="1:7" ht="18" thickBot="1">
      <c r="A46" s="26"/>
      <c r="B46" s="33" t="s">
        <v>334</v>
      </c>
      <c r="C46" s="31"/>
      <c r="E46" t="s">
        <v>335</v>
      </c>
      <c r="F46" s="22"/>
      <c r="G46" s="22"/>
    </row>
    <row r="47" spans="1:7" ht="15" thickBot="1">
      <c r="A47" s="6"/>
      <c r="B47" s="27" t="s">
        <v>55</v>
      </c>
      <c r="C47" s="28" t="s">
        <v>58</v>
      </c>
      <c r="F47" s="22"/>
      <c r="G47" s="22"/>
    </row>
    <row r="48" spans="1:7" ht="15.5">
      <c r="A48" s="140" t="s">
        <v>336</v>
      </c>
      <c r="B48" s="37">
        <v>289</v>
      </c>
      <c r="C48" s="38">
        <v>222</v>
      </c>
      <c r="F48" s="22"/>
      <c r="G48" s="22"/>
    </row>
    <row r="49" spans="1:7">
      <c r="A49" s="141" t="s">
        <v>337</v>
      </c>
      <c r="F49" s="22"/>
      <c r="G49" s="22"/>
    </row>
    <row r="50" spans="1:7" ht="15" thickBot="1">
      <c r="A50" s="142" t="s">
        <v>338</v>
      </c>
      <c r="B50" s="40"/>
      <c r="C50" s="41"/>
      <c r="F50" s="22"/>
      <c r="G50" s="22"/>
    </row>
    <row r="52" spans="1:7" ht="15" thickBot="1">
      <c r="F52" s="22"/>
    </row>
    <row r="53" spans="1:7" ht="18" thickBot="1">
      <c r="A53" s="26"/>
      <c r="B53" s="33" t="s">
        <v>339</v>
      </c>
      <c r="C53" s="31"/>
      <c r="D53" s="21"/>
      <c r="E53" t="s">
        <v>340</v>
      </c>
    </row>
    <row r="54" spans="1:7" ht="15" thickBot="1">
      <c r="A54" s="6"/>
      <c r="B54" s="27" t="s">
        <v>55</v>
      </c>
      <c r="C54" s="125" t="s">
        <v>58</v>
      </c>
    </row>
    <row r="55" spans="1:7" ht="16" thickBot="1">
      <c r="A55" s="142" t="s">
        <v>341</v>
      </c>
      <c r="B55" s="143">
        <v>495.077</v>
      </c>
      <c r="C55" s="144">
        <v>512.22900000000004</v>
      </c>
    </row>
    <row r="58" spans="1:7" ht="15" thickBot="1"/>
    <row r="59" spans="1:7" ht="18" thickBot="1">
      <c r="A59" s="26"/>
      <c r="B59" s="33" t="s">
        <v>342</v>
      </c>
      <c r="C59" s="31"/>
      <c r="E59" t="s">
        <v>343</v>
      </c>
    </row>
    <row r="60" spans="1:7" ht="15" thickBot="1">
      <c r="A60" s="6"/>
      <c r="B60" s="27" t="s">
        <v>55</v>
      </c>
      <c r="C60" s="125" t="s">
        <v>58</v>
      </c>
    </row>
    <row r="61" spans="1:7" ht="16" thickBot="1">
      <c r="A61" s="142" t="s">
        <v>341</v>
      </c>
      <c r="B61" s="143">
        <v>3.31</v>
      </c>
      <c r="C61" s="144">
        <v>6.62</v>
      </c>
    </row>
    <row r="64" spans="1:7" ht="15" thickBot="1"/>
    <row r="65" spans="1:7" ht="18" thickBot="1">
      <c r="A65" s="26"/>
      <c r="B65" s="33" t="s">
        <v>59</v>
      </c>
      <c r="C65" s="31"/>
      <c r="E65" t="s">
        <v>344</v>
      </c>
    </row>
    <row r="66" spans="1:7" ht="15" thickBot="1">
      <c r="A66" s="6"/>
      <c r="B66" s="27" t="s">
        <v>55</v>
      </c>
      <c r="C66" s="28" t="s">
        <v>58</v>
      </c>
      <c r="E66" t="s">
        <v>345</v>
      </c>
    </row>
    <row r="67" spans="1:7">
      <c r="A67" s="34"/>
      <c r="B67" s="35"/>
      <c r="C67" s="36"/>
    </row>
    <row r="68" spans="1:7" ht="15.5">
      <c r="A68" s="8" t="s">
        <v>60</v>
      </c>
      <c r="B68" s="37">
        <v>15410</v>
      </c>
      <c r="C68" s="38">
        <v>15234</v>
      </c>
    </row>
    <row r="69" spans="1:7" ht="15" thickBot="1">
      <c r="A69" s="39" t="s">
        <v>61</v>
      </c>
      <c r="B69" s="40"/>
      <c r="C69" s="41"/>
    </row>
    <row r="70" spans="1:7" ht="15" thickBot="1">
      <c r="C70" s="12"/>
    </row>
    <row r="71" spans="1:7" ht="23" thickBot="1">
      <c r="A71" s="11" t="s">
        <v>82</v>
      </c>
      <c r="B71" s="10"/>
      <c r="C71" s="13"/>
    </row>
    <row r="72" spans="1:7" ht="15" thickBot="1">
      <c r="A72" s="6"/>
      <c r="B72" s="7" t="s">
        <v>55</v>
      </c>
      <c r="C72" s="7" t="s">
        <v>58</v>
      </c>
      <c r="D72" s="21"/>
      <c r="G72" s="21"/>
    </row>
    <row r="73" spans="1:7">
      <c r="A73" s="145" t="s">
        <v>346</v>
      </c>
      <c r="B73" s="9">
        <v>28443</v>
      </c>
      <c r="C73" s="9">
        <v>54578</v>
      </c>
      <c r="G73" s="2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8B08E-7A80-49FB-8AE6-ACA40B9A2232}">
  <dimension ref="A1:H62"/>
  <sheetViews>
    <sheetView zoomScale="85" zoomScaleNormal="85" workbookViewId="0">
      <selection activeCell="A52" sqref="A52"/>
    </sheetView>
  </sheetViews>
  <sheetFormatPr defaultRowHeight="14.5"/>
  <cols>
    <col min="1" max="1" width="67.1796875" customWidth="1"/>
    <col min="2" max="2" width="9.81640625" customWidth="1"/>
    <col min="3" max="6" width="10.81640625" customWidth="1"/>
  </cols>
  <sheetData>
    <row r="1" spans="1:8" ht="21.5" thickBot="1">
      <c r="A1" s="72" t="s">
        <v>0</v>
      </c>
      <c r="B1" s="94" t="s">
        <v>1</v>
      </c>
      <c r="C1" s="98" t="s">
        <v>56</v>
      </c>
      <c r="D1" s="98"/>
      <c r="E1" s="98" t="s">
        <v>57</v>
      </c>
      <c r="F1" s="98"/>
    </row>
    <row r="2" spans="1:8">
      <c r="A2" s="66" t="s">
        <v>109</v>
      </c>
      <c r="B2" s="95" t="s">
        <v>83</v>
      </c>
      <c r="C2" s="99">
        <v>205.3</v>
      </c>
      <c r="D2" s="100">
        <v>133.4</v>
      </c>
      <c r="E2" s="101">
        <v>210.1</v>
      </c>
      <c r="F2" s="102">
        <v>138.30000000000001</v>
      </c>
    </row>
    <row r="3" spans="1:8" ht="15" thickBot="1">
      <c r="A3" s="67" t="s">
        <v>51</v>
      </c>
      <c r="B3" s="96"/>
      <c r="C3" s="99"/>
      <c r="D3" s="100"/>
      <c r="E3" s="103"/>
      <c r="F3" s="104"/>
    </row>
    <row r="4" spans="1:8">
      <c r="A4" s="66" t="s">
        <v>110</v>
      </c>
      <c r="B4" s="95" t="s">
        <v>83</v>
      </c>
      <c r="C4" s="99">
        <v>122.3</v>
      </c>
      <c r="D4" s="100">
        <v>88.3</v>
      </c>
      <c r="E4" s="101">
        <v>127.2</v>
      </c>
      <c r="F4" s="102">
        <v>89.8</v>
      </c>
    </row>
    <row r="5" spans="1:8" ht="15" thickBot="1">
      <c r="A5" s="67" t="s">
        <v>51</v>
      </c>
      <c r="B5" s="96"/>
      <c r="C5" s="99"/>
      <c r="D5" s="100"/>
      <c r="E5" s="103"/>
      <c r="F5" s="104"/>
    </row>
    <row r="6" spans="1:8">
      <c r="A6" s="66" t="s">
        <v>111</v>
      </c>
      <c r="B6" s="95" t="s">
        <v>83</v>
      </c>
      <c r="C6" s="99">
        <v>271.8</v>
      </c>
      <c r="D6" s="100">
        <v>230</v>
      </c>
      <c r="E6" s="101">
        <v>272.8</v>
      </c>
      <c r="F6" s="102">
        <v>230.7</v>
      </c>
    </row>
    <row r="7" spans="1:8" ht="15" thickBot="1">
      <c r="A7" s="67" t="s">
        <v>51</v>
      </c>
      <c r="B7" s="96"/>
      <c r="C7" s="99"/>
      <c r="D7" s="100"/>
      <c r="E7" s="103"/>
      <c r="F7" s="104"/>
    </row>
    <row r="8" spans="1:8">
      <c r="A8" s="66" t="s">
        <v>112</v>
      </c>
      <c r="B8" s="95" t="s">
        <v>83</v>
      </c>
      <c r="C8" s="99">
        <v>139.69999999999999</v>
      </c>
      <c r="D8" s="100">
        <v>88.7</v>
      </c>
      <c r="E8" s="101">
        <v>148</v>
      </c>
      <c r="F8" s="102">
        <v>94.3</v>
      </c>
    </row>
    <row r="9" spans="1:8" ht="15" thickBot="1">
      <c r="A9" s="67" t="s">
        <v>51</v>
      </c>
      <c r="B9" s="96"/>
      <c r="C9" s="99"/>
      <c r="D9" s="100"/>
      <c r="E9" s="103"/>
      <c r="F9" s="104"/>
    </row>
    <row r="10" spans="1:8">
      <c r="A10" s="66" t="s">
        <v>52</v>
      </c>
      <c r="B10" s="95" t="s">
        <v>83</v>
      </c>
      <c r="C10" s="99">
        <v>18.399999999999999</v>
      </c>
      <c r="D10" s="100"/>
      <c r="E10" s="101">
        <v>17.899999999999999</v>
      </c>
      <c r="F10" s="104"/>
    </row>
    <row r="11" spans="1:8" ht="15" thickBot="1">
      <c r="A11" s="67" t="s">
        <v>114</v>
      </c>
      <c r="B11" s="96" t="s">
        <v>113</v>
      </c>
      <c r="C11" s="99"/>
      <c r="D11" s="100"/>
      <c r="E11" s="103"/>
      <c r="F11" s="104"/>
    </row>
    <row r="12" spans="1:8">
      <c r="A12" s="66" t="s">
        <v>52</v>
      </c>
      <c r="B12" s="95" t="s">
        <v>83</v>
      </c>
      <c r="C12" s="99">
        <v>431.2</v>
      </c>
      <c r="D12" s="100">
        <v>256.3</v>
      </c>
      <c r="E12" s="101">
        <v>434.2</v>
      </c>
      <c r="F12" s="102">
        <v>257.2</v>
      </c>
    </row>
    <row r="13" spans="1:8" ht="15" thickBot="1">
      <c r="A13" s="67" t="s">
        <v>54</v>
      </c>
      <c r="B13" s="96"/>
      <c r="C13" s="99"/>
      <c r="D13" s="100"/>
      <c r="E13" s="103"/>
      <c r="F13" s="104"/>
    </row>
    <row r="14" spans="1:8">
      <c r="A14" s="66" t="s">
        <v>12</v>
      </c>
      <c r="B14" s="95" t="s">
        <v>83</v>
      </c>
      <c r="C14" s="99">
        <v>97.5</v>
      </c>
      <c r="D14" s="100">
        <v>87.6</v>
      </c>
      <c r="E14" s="101">
        <v>101.2</v>
      </c>
      <c r="F14" s="102">
        <v>91</v>
      </c>
    </row>
    <row r="15" spans="1:8" ht="15" thickBot="1">
      <c r="A15" s="68" t="s">
        <v>84</v>
      </c>
      <c r="B15" s="96"/>
      <c r="C15" s="99"/>
      <c r="D15" s="100"/>
      <c r="E15" s="103"/>
      <c r="F15" s="104"/>
    </row>
    <row r="16" spans="1:8">
      <c r="A16" s="66" t="s">
        <v>2</v>
      </c>
      <c r="B16" s="95" t="s">
        <v>83</v>
      </c>
      <c r="C16" s="99">
        <v>86.2</v>
      </c>
      <c r="D16" s="100">
        <v>56.5</v>
      </c>
      <c r="E16" s="101">
        <v>86.4</v>
      </c>
      <c r="F16" s="102">
        <v>57.7</v>
      </c>
      <c r="H16" s="5"/>
    </row>
    <row r="17" spans="1:6" ht="15" thickBot="1">
      <c r="A17" s="67" t="s">
        <v>3</v>
      </c>
      <c r="B17" s="96"/>
      <c r="C17" s="99"/>
      <c r="D17" s="100"/>
      <c r="E17" s="103"/>
      <c r="F17" s="104"/>
    </row>
    <row r="18" spans="1:6">
      <c r="A18" s="66" t="s">
        <v>50</v>
      </c>
      <c r="B18" s="95" t="s">
        <v>83</v>
      </c>
      <c r="C18" s="99">
        <v>94.3</v>
      </c>
      <c r="D18" s="100">
        <v>58.8</v>
      </c>
      <c r="E18" s="101">
        <v>98.6</v>
      </c>
      <c r="F18" s="102">
        <v>60.3</v>
      </c>
    </row>
    <row r="19" spans="1:6" ht="15" thickBot="1">
      <c r="A19" s="61" t="s">
        <v>47</v>
      </c>
      <c r="B19" s="96"/>
      <c r="C19" s="99"/>
      <c r="D19" s="100"/>
      <c r="E19" s="103"/>
      <c r="F19" s="104"/>
    </row>
    <row r="20" spans="1:6">
      <c r="A20" s="66" t="s">
        <v>6</v>
      </c>
      <c r="B20" s="95" t="s">
        <v>83</v>
      </c>
      <c r="C20" s="99">
        <v>221</v>
      </c>
      <c r="D20" s="100">
        <v>201.3</v>
      </c>
      <c r="E20" s="101">
        <v>230.5</v>
      </c>
      <c r="F20" s="102">
        <v>207</v>
      </c>
    </row>
    <row r="21" spans="1:6" ht="15" thickBot="1">
      <c r="A21" s="61" t="s">
        <v>7</v>
      </c>
      <c r="B21" s="96"/>
      <c r="C21" s="99"/>
      <c r="D21" s="100"/>
      <c r="E21" s="101"/>
      <c r="F21" s="102"/>
    </row>
    <row r="22" spans="1:6" ht="15.5">
      <c r="A22" s="69" t="s">
        <v>53</v>
      </c>
      <c r="B22" s="95" t="s">
        <v>83</v>
      </c>
      <c r="C22" s="99">
        <v>130.1</v>
      </c>
      <c r="D22" s="100">
        <v>95.6</v>
      </c>
      <c r="E22" s="101">
        <v>131.30000000000001</v>
      </c>
      <c r="F22" s="102">
        <v>101</v>
      </c>
    </row>
    <row r="23" spans="1:6" ht="15" thickBot="1">
      <c r="A23" s="70" t="s">
        <v>93</v>
      </c>
      <c r="B23" s="96"/>
      <c r="C23" s="99"/>
      <c r="D23" s="100"/>
      <c r="E23" s="103"/>
      <c r="F23" s="104"/>
    </row>
    <row r="24" spans="1:6" ht="15.5">
      <c r="A24" s="66" t="s">
        <v>8</v>
      </c>
      <c r="B24" s="95" t="s">
        <v>83</v>
      </c>
      <c r="C24" s="99">
        <v>224.4</v>
      </c>
      <c r="D24" s="100">
        <v>173.2</v>
      </c>
      <c r="E24" s="101">
        <v>227.7</v>
      </c>
      <c r="F24" s="102">
        <v>173.1</v>
      </c>
    </row>
    <row r="25" spans="1:6" ht="15" thickBot="1">
      <c r="A25" s="68" t="s">
        <v>9</v>
      </c>
      <c r="B25" s="96"/>
      <c r="C25" s="99"/>
      <c r="D25" s="100"/>
      <c r="E25" s="103"/>
      <c r="F25" s="104"/>
    </row>
    <row r="26" spans="1:6">
      <c r="A26" s="62" t="s">
        <v>11</v>
      </c>
      <c r="B26" s="95" t="s">
        <v>83</v>
      </c>
      <c r="C26" s="99">
        <v>147.4</v>
      </c>
      <c r="D26" s="100">
        <v>86.4</v>
      </c>
      <c r="E26" s="101">
        <v>147.69999999999999</v>
      </c>
      <c r="F26" s="102">
        <v>90.2</v>
      </c>
    </row>
    <row r="27" spans="1:6" ht="15" thickBot="1">
      <c r="A27" s="71" t="s">
        <v>85</v>
      </c>
      <c r="B27" s="96" t="s">
        <v>86</v>
      </c>
      <c r="C27" s="99">
        <v>183</v>
      </c>
      <c r="D27" s="100">
        <v>99.1</v>
      </c>
      <c r="E27" s="101">
        <v>184.8</v>
      </c>
      <c r="F27" s="102">
        <v>101.4</v>
      </c>
    </row>
    <row r="28" spans="1:6">
      <c r="A28" s="66" t="s">
        <v>4</v>
      </c>
      <c r="B28" s="95" t="s">
        <v>83</v>
      </c>
      <c r="C28" s="99">
        <v>83</v>
      </c>
      <c r="D28" s="100">
        <v>68.2</v>
      </c>
      <c r="E28" s="101">
        <v>84.4</v>
      </c>
      <c r="F28" s="102">
        <v>70</v>
      </c>
    </row>
    <row r="29" spans="1:6" ht="15" thickBot="1">
      <c r="A29" s="67" t="s">
        <v>5</v>
      </c>
      <c r="B29" s="96"/>
      <c r="C29" s="99"/>
      <c r="D29" s="100"/>
      <c r="E29" s="103"/>
      <c r="F29" s="104"/>
    </row>
    <row r="30" spans="1:6">
      <c r="A30" s="66" t="s">
        <v>48</v>
      </c>
      <c r="B30" s="95" t="s">
        <v>83</v>
      </c>
      <c r="C30" s="99">
        <v>161.80000000000001</v>
      </c>
      <c r="D30" s="100">
        <v>137</v>
      </c>
      <c r="E30" s="101">
        <v>162.1</v>
      </c>
      <c r="F30" s="102">
        <v>137.19999999999999</v>
      </c>
    </row>
    <row r="31" spans="1:6" ht="15" thickBot="1">
      <c r="A31" s="67" t="s">
        <v>49</v>
      </c>
      <c r="B31" s="96"/>
      <c r="C31" s="99"/>
      <c r="D31" s="100"/>
      <c r="E31" s="103"/>
      <c r="F31" s="104"/>
    </row>
    <row r="32" spans="1:6">
      <c r="A32" s="66" t="s">
        <v>10</v>
      </c>
      <c r="B32" s="95" t="s">
        <v>83</v>
      </c>
      <c r="C32" s="99">
        <v>75.2</v>
      </c>
      <c r="D32" s="100">
        <v>55.3</v>
      </c>
      <c r="E32" s="101">
        <v>75.900000000000006</v>
      </c>
      <c r="F32" s="102">
        <v>55.7</v>
      </c>
    </row>
    <row r="33" spans="1:8" ht="15" thickBot="1">
      <c r="A33" s="68" t="s">
        <v>92</v>
      </c>
      <c r="B33" s="96"/>
      <c r="C33" s="99"/>
      <c r="D33" s="100"/>
      <c r="E33" s="101"/>
      <c r="F33" s="102"/>
    </row>
    <row r="34" spans="1:8">
      <c r="A34" s="66" t="s">
        <v>90</v>
      </c>
      <c r="B34" s="95" t="s">
        <v>83</v>
      </c>
      <c r="C34" s="99">
        <v>142</v>
      </c>
      <c r="D34" s="100">
        <v>73.400000000000006</v>
      </c>
      <c r="E34" s="101">
        <v>143.30000000000001</v>
      </c>
      <c r="F34" s="102">
        <v>73.8</v>
      </c>
      <c r="H34" s="59"/>
    </row>
    <row r="35" spans="1:8" ht="15" thickBot="1">
      <c r="A35" s="67" t="s">
        <v>91</v>
      </c>
      <c r="B35" s="97" t="s">
        <v>89</v>
      </c>
      <c r="C35" s="99">
        <v>75.5</v>
      </c>
      <c r="D35" s="100">
        <v>57.7</v>
      </c>
      <c r="E35" s="101">
        <v>77.3</v>
      </c>
      <c r="F35" s="102">
        <v>57.7</v>
      </c>
    </row>
    <row r="36" spans="1:8">
      <c r="A36" s="66" t="s">
        <v>87</v>
      </c>
      <c r="B36" s="95" t="s">
        <v>83</v>
      </c>
      <c r="C36" s="99">
        <v>217.7</v>
      </c>
      <c r="D36" s="100">
        <v>176.3</v>
      </c>
      <c r="E36" s="101">
        <v>224.5</v>
      </c>
      <c r="F36" s="102">
        <v>183</v>
      </c>
    </row>
    <row r="37" spans="1:8" ht="15" thickBot="1">
      <c r="A37" s="68" t="s">
        <v>88</v>
      </c>
      <c r="B37" s="96"/>
      <c r="C37" s="99"/>
      <c r="D37" s="100"/>
      <c r="E37" s="103"/>
      <c r="F37" s="104"/>
    </row>
    <row r="38" spans="1:8" ht="16" thickBot="1">
      <c r="A38" s="57"/>
      <c r="B38" s="58"/>
      <c r="C38" s="98" t="s">
        <v>56</v>
      </c>
      <c r="D38" s="98"/>
      <c r="E38" s="98" t="s">
        <v>57</v>
      </c>
      <c r="F38" s="98"/>
    </row>
    <row r="40" spans="1:8">
      <c r="B40" s="106" t="s">
        <v>55</v>
      </c>
      <c r="C40" s="106" t="s">
        <v>58</v>
      </c>
      <c r="D40" t="s">
        <v>287</v>
      </c>
    </row>
    <row r="41" spans="1:8">
      <c r="A41" t="s">
        <v>288</v>
      </c>
      <c r="B41">
        <f>C30</f>
        <v>161.80000000000001</v>
      </c>
      <c r="C41">
        <f>E30</f>
        <v>162.1</v>
      </c>
      <c r="D41" s="105">
        <f t="shared" ref="D41:D57" si="0">(C41/B41)-1</f>
        <v>1.8541409147094789E-3</v>
      </c>
    </row>
    <row r="42" spans="1:8">
      <c r="A42" t="s">
        <v>289</v>
      </c>
      <c r="B42">
        <f>C26</f>
        <v>147.4</v>
      </c>
      <c r="C42">
        <f>E26</f>
        <v>147.69999999999999</v>
      </c>
      <c r="D42" s="105">
        <f t="shared" si="0"/>
        <v>2.035278154681075E-3</v>
      </c>
    </row>
    <row r="43" spans="1:8">
      <c r="A43" t="s">
        <v>291</v>
      </c>
      <c r="B43">
        <f>C16</f>
        <v>86.2</v>
      </c>
      <c r="C43">
        <f>E16</f>
        <v>86.4</v>
      </c>
      <c r="D43" s="105">
        <f t="shared" si="0"/>
        <v>2.3201856148491462E-3</v>
      </c>
    </row>
    <row r="44" spans="1:8">
      <c r="A44" t="s">
        <v>285</v>
      </c>
      <c r="B44">
        <f>C6</f>
        <v>271.8</v>
      </c>
      <c r="C44">
        <f>E6</f>
        <v>272.8</v>
      </c>
      <c r="D44" s="105">
        <f t="shared" si="0"/>
        <v>3.679175864606421E-3</v>
      </c>
    </row>
    <row r="45" spans="1:8">
      <c r="A45" t="s">
        <v>297</v>
      </c>
      <c r="B45">
        <f>C32</f>
        <v>75.2</v>
      </c>
      <c r="C45">
        <f>E32</f>
        <v>75.900000000000006</v>
      </c>
      <c r="D45" s="105">
        <f t="shared" si="0"/>
        <v>9.3085106382979621E-3</v>
      </c>
    </row>
    <row r="46" spans="1:8">
      <c r="A46" t="s">
        <v>298</v>
      </c>
      <c r="B46">
        <f>C34</f>
        <v>142</v>
      </c>
      <c r="C46">
        <f>E34</f>
        <v>143.30000000000001</v>
      </c>
      <c r="D46" s="105">
        <f t="shared" si="0"/>
        <v>9.1549295774648876E-3</v>
      </c>
    </row>
    <row r="47" spans="1:8">
      <c r="A47" t="s">
        <v>294</v>
      </c>
      <c r="B47">
        <f>C22</f>
        <v>130.1</v>
      </c>
      <c r="C47">
        <f>E22</f>
        <v>131.30000000000001</v>
      </c>
      <c r="D47" s="105">
        <f t="shared" si="0"/>
        <v>9.2236740968487663E-3</v>
      </c>
    </row>
    <row r="48" spans="1:8">
      <c r="A48" t="s">
        <v>295</v>
      </c>
      <c r="B48">
        <f>C24</f>
        <v>224.4</v>
      </c>
      <c r="C48">
        <f>E24</f>
        <v>227.7</v>
      </c>
      <c r="D48" s="105">
        <f t="shared" si="0"/>
        <v>1.4705882352941124E-2</v>
      </c>
    </row>
    <row r="49" spans="1:4">
      <c r="A49" t="s">
        <v>296</v>
      </c>
      <c r="B49">
        <f>C28</f>
        <v>83</v>
      </c>
      <c r="C49">
        <f>E28</f>
        <v>84.4</v>
      </c>
      <c r="D49" s="105">
        <f t="shared" si="0"/>
        <v>1.6867469879518149E-2</v>
      </c>
    </row>
    <row r="50" spans="1:4">
      <c r="A50" t="s">
        <v>283</v>
      </c>
      <c r="B50">
        <f>C2</f>
        <v>205.3</v>
      </c>
      <c r="C50">
        <f>E2</f>
        <v>210.1</v>
      </c>
      <c r="D50" s="105">
        <f t="shared" si="0"/>
        <v>2.3380418899171751E-2</v>
      </c>
    </row>
    <row r="51" spans="1:4">
      <c r="A51" s="5" t="s">
        <v>408</v>
      </c>
      <c r="B51" s="5">
        <f>C10</f>
        <v>18.399999999999999</v>
      </c>
      <c r="C51" s="5">
        <f>E10</f>
        <v>17.899999999999999</v>
      </c>
      <c r="D51" s="107">
        <f>1-(C51/B51)</f>
        <v>2.7173913043478271E-2</v>
      </c>
    </row>
    <row r="52" spans="1:4">
      <c r="A52" t="s">
        <v>299</v>
      </c>
      <c r="B52">
        <f>C36</f>
        <v>217.7</v>
      </c>
      <c r="C52">
        <f>E36</f>
        <v>224.5</v>
      </c>
      <c r="D52" s="105">
        <f t="shared" si="0"/>
        <v>3.1235645383555388E-2</v>
      </c>
    </row>
    <row r="53" spans="1:4">
      <c r="A53" t="s">
        <v>290</v>
      </c>
      <c r="B53">
        <f>C14</f>
        <v>97.5</v>
      </c>
      <c r="C53">
        <f>E14</f>
        <v>101.2</v>
      </c>
      <c r="D53" s="105">
        <f t="shared" si="0"/>
        <v>3.7948717948717903E-2</v>
      </c>
    </row>
    <row r="54" spans="1:4">
      <c r="A54" t="s">
        <v>284</v>
      </c>
      <c r="B54">
        <f>C4</f>
        <v>122.3</v>
      </c>
      <c r="C54">
        <f>E4</f>
        <v>127.2</v>
      </c>
      <c r="D54" s="105">
        <f t="shared" si="0"/>
        <v>4.0065412919051635E-2</v>
      </c>
    </row>
    <row r="55" spans="1:4">
      <c r="A55" t="s">
        <v>293</v>
      </c>
      <c r="B55">
        <f>C20</f>
        <v>221</v>
      </c>
      <c r="C55">
        <f>E20</f>
        <v>230.5</v>
      </c>
      <c r="D55" s="105">
        <f t="shared" si="0"/>
        <v>4.2986425339366585E-2</v>
      </c>
    </row>
    <row r="56" spans="1:4">
      <c r="A56" t="s">
        <v>292</v>
      </c>
      <c r="B56">
        <f>C18</f>
        <v>94.3</v>
      </c>
      <c r="C56">
        <f>E18</f>
        <v>98.6</v>
      </c>
      <c r="D56" s="105">
        <f t="shared" si="0"/>
        <v>4.5599151643690217E-2</v>
      </c>
    </row>
    <row r="57" spans="1:4">
      <c r="A57" s="20" t="s">
        <v>286</v>
      </c>
      <c r="B57" s="20">
        <f>C8</f>
        <v>139.69999999999999</v>
      </c>
      <c r="C57" s="20">
        <f>E8</f>
        <v>148</v>
      </c>
      <c r="D57" s="108">
        <f t="shared" si="0"/>
        <v>5.94130279169649E-2</v>
      </c>
    </row>
    <row r="58" spans="1:4">
      <c r="A58">
        <f>57-41</f>
        <v>16</v>
      </c>
      <c r="D58" s="105"/>
    </row>
    <row r="59" spans="1:4">
      <c r="D59" s="105"/>
    </row>
    <row r="60" spans="1:4">
      <c r="D60" s="105"/>
    </row>
    <row r="61" spans="1:4">
      <c r="D61" s="105"/>
    </row>
    <row r="62" spans="1:4">
      <c r="D62" s="105"/>
    </row>
  </sheetData>
  <phoneticPr fontId="15" type="noConversion"/>
  <pageMargins left="0.7" right="0.7" top="0.75" bottom="0.75" header="0.3" footer="0.3"/>
  <pageSetup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2680A-2777-4209-8C98-72254947C41D}">
  <dimension ref="A1:I54"/>
  <sheetViews>
    <sheetView zoomScale="85" zoomScaleNormal="85" workbookViewId="0">
      <selection activeCell="E38" sqref="E38:E54"/>
    </sheetView>
  </sheetViews>
  <sheetFormatPr defaultRowHeight="14.5"/>
  <cols>
    <col min="1" max="1" width="42.7265625" customWidth="1"/>
    <col min="2" max="2" width="14" customWidth="1"/>
    <col min="3" max="3" width="21.54296875" customWidth="1"/>
    <col min="4" max="4" width="21.453125" customWidth="1"/>
    <col min="5" max="5" width="18.26953125" customWidth="1"/>
    <col min="6" max="6" width="18.453125" customWidth="1"/>
    <col min="7" max="7" width="19.54296875" customWidth="1"/>
    <col min="8" max="8" width="18.1796875" customWidth="1"/>
    <col min="9" max="9" width="18.26953125" customWidth="1"/>
    <col min="10" max="11" width="18.81640625" customWidth="1"/>
  </cols>
  <sheetData>
    <row r="1" spans="1:4" ht="26">
      <c r="A1" s="14" t="s">
        <v>40</v>
      </c>
    </row>
    <row r="2" spans="1:4" ht="15" thickBot="1">
      <c r="A2" t="s">
        <v>42</v>
      </c>
    </row>
    <row r="3" spans="1:4" ht="16" thickBot="1">
      <c r="A3" s="1" t="s">
        <v>13</v>
      </c>
      <c r="B3" s="109" t="s">
        <v>1</v>
      </c>
      <c r="C3" s="116" t="s">
        <v>55</v>
      </c>
      <c r="D3" s="116" t="s">
        <v>58</v>
      </c>
    </row>
    <row r="4" spans="1:4" ht="16" thickBot="1">
      <c r="A4" s="60" t="s">
        <v>14</v>
      </c>
      <c r="B4" s="110" t="s">
        <v>15</v>
      </c>
      <c r="C4" s="117">
        <v>14276</v>
      </c>
      <c r="D4" s="118">
        <v>14372</v>
      </c>
    </row>
    <row r="5" spans="1:4" ht="15" thickBot="1">
      <c r="A5" s="61" t="s">
        <v>16</v>
      </c>
      <c r="B5" s="111" t="s">
        <v>22</v>
      </c>
      <c r="C5" s="117">
        <v>142.76</v>
      </c>
      <c r="D5" s="118">
        <v>143.72999999999999</v>
      </c>
    </row>
    <row r="6" spans="1:4" ht="16" thickBot="1">
      <c r="A6" s="60" t="s">
        <v>17</v>
      </c>
      <c r="B6" s="110" t="s">
        <v>15</v>
      </c>
      <c r="C6" s="117">
        <v>13870</v>
      </c>
      <c r="D6" s="118">
        <v>13773</v>
      </c>
    </row>
    <row r="7" spans="1:4" ht="15" thickBot="1">
      <c r="A7" s="61" t="s">
        <v>18</v>
      </c>
      <c r="B7" s="111" t="s">
        <v>22</v>
      </c>
      <c r="C7" s="117">
        <v>138.71</v>
      </c>
      <c r="D7" s="118">
        <v>137.72999999999999</v>
      </c>
    </row>
    <row r="8" spans="1:4" ht="15" thickBot="1">
      <c r="A8" s="62" t="s">
        <v>74</v>
      </c>
      <c r="B8" s="112" t="s">
        <v>15</v>
      </c>
      <c r="C8" s="117" t="s">
        <v>72</v>
      </c>
      <c r="D8" s="118" t="s">
        <v>95</v>
      </c>
    </row>
    <row r="9" spans="1:4" ht="15" thickBot="1">
      <c r="A9" s="63" t="s">
        <v>73</v>
      </c>
      <c r="B9" s="113" t="s">
        <v>19</v>
      </c>
      <c r="C9" s="117">
        <v>128.1</v>
      </c>
      <c r="D9" s="118">
        <v>168.87</v>
      </c>
    </row>
    <row r="10" spans="1:4" ht="15" thickBot="1">
      <c r="A10" s="64" t="s">
        <v>77</v>
      </c>
      <c r="B10" s="110" t="s">
        <v>15</v>
      </c>
      <c r="C10" s="117" t="s">
        <v>75</v>
      </c>
      <c r="D10" s="118" t="s">
        <v>96</v>
      </c>
    </row>
    <row r="11" spans="1:4" ht="15" thickBot="1">
      <c r="A11" s="65" t="s">
        <v>97</v>
      </c>
      <c r="B11" s="114" t="s">
        <v>76</v>
      </c>
      <c r="C11" s="117">
        <v>46.2</v>
      </c>
      <c r="D11" s="118">
        <v>24.2</v>
      </c>
    </row>
    <row r="12" spans="1:4" ht="15" thickBot="1">
      <c r="A12" s="62" t="s">
        <v>20</v>
      </c>
      <c r="B12" s="112" t="s">
        <v>79</v>
      </c>
      <c r="C12" s="117" t="s">
        <v>78</v>
      </c>
      <c r="D12" s="118" t="s">
        <v>98</v>
      </c>
    </row>
    <row r="13" spans="1:4" ht="15" thickBot="1">
      <c r="A13" s="64" t="s">
        <v>21</v>
      </c>
      <c r="B13" s="115" t="s">
        <v>19</v>
      </c>
      <c r="C13" s="117">
        <v>142.76</v>
      </c>
      <c r="D13" s="118">
        <v>173.91</v>
      </c>
    </row>
    <row r="14" spans="1:4" ht="15" thickBot="1">
      <c r="A14" s="62" t="s">
        <v>39</v>
      </c>
      <c r="B14" s="115" t="s">
        <v>43</v>
      </c>
      <c r="C14" s="117">
        <v>82.63</v>
      </c>
      <c r="D14" s="118">
        <v>83.34</v>
      </c>
    </row>
    <row r="15" spans="1:4" ht="15" thickBot="1">
      <c r="A15" s="65"/>
      <c r="B15" s="114" t="s">
        <v>44</v>
      </c>
      <c r="C15" s="117">
        <v>258.7</v>
      </c>
      <c r="D15" s="118">
        <v>283.42</v>
      </c>
    </row>
    <row r="16" spans="1:4" ht="19" thickBot="1">
      <c r="A16" s="2"/>
      <c r="B16" s="3"/>
      <c r="C16" s="116" t="s">
        <v>55</v>
      </c>
      <c r="D16" s="116" t="s">
        <v>58</v>
      </c>
    </row>
    <row r="17" spans="1:9" ht="19" thickBot="1">
      <c r="A17" s="2"/>
      <c r="B17" s="3"/>
      <c r="C17" s="119" t="s">
        <v>99</v>
      </c>
      <c r="D17" s="119" t="s">
        <v>99</v>
      </c>
    </row>
    <row r="20" spans="1:9">
      <c r="B20" s="106" t="s">
        <v>55</v>
      </c>
      <c r="C20" s="106" t="s">
        <v>58</v>
      </c>
      <c r="D20" t="s">
        <v>287</v>
      </c>
      <c r="G20" s="106" t="s">
        <v>55</v>
      </c>
      <c r="H20" s="106" t="s">
        <v>58</v>
      </c>
      <c r="I20" s="106" t="s">
        <v>287</v>
      </c>
    </row>
    <row r="21" spans="1:9">
      <c r="A21" t="s">
        <v>17</v>
      </c>
      <c r="B21">
        <v>13870</v>
      </c>
      <c r="C21">
        <v>13773</v>
      </c>
      <c r="D21" s="90">
        <f>(C21/B21)-1</f>
        <v>-6.9935111751983081E-3</v>
      </c>
    </row>
    <row r="22" spans="1:9">
      <c r="A22" t="s">
        <v>20</v>
      </c>
      <c r="B22">
        <v>36339</v>
      </c>
      <c r="C22">
        <v>36601</v>
      </c>
      <c r="D22" s="90">
        <f>(C22/B22)-1</f>
        <v>7.2098846968822183E-3</v>
      </c>
      <c r="F22" t="s">
        <v>17</v>
      </c>
      <c r="G22" s="120">
        <v>138.71</v>
      </c>
      <c r="H22" s="120">
        <v>137.72999999999999</v>
      </c>
      <c r="I22" s="90">
        <f t="shared" ref="I22:I28" si="0">(H22/G22)-1</f>
        <v>-7.0650998486051497E-3</v>
      </c>
    </row>
    <row r="23" spans="1:9">
      <c r="A23" t="s">
        <v>14</v>
      </c>
      <c r="B23">
        <v>14276</v>
      </c>
      <c r="C23">
        <v>14372</v>
      </c>
      <c r="D23" s="90">
        <f>(C23/B23)-1</f>
        <v>6.724572709442489E-3</v>
      </c>
      <c r="F23" t="s">
        <v>14</v>
      </c>
      <c r="G23" s="120">
        <v>142.76</v>
      </c>
      <c r="H23" s="120">
        <v>143.72999999999999</v>
      </c>
      <c r="I23" s="90">
        <f t="shared" si="0"/>
        <v>6.7946203418325357E-3</v>
      </c>
    </row>
    <row r="24" spans="1:9">
      <c r="A24" t="s">
        <v>303</v>
      </c>
      <c r="B24">
        <v>30994</v>
      </c>
      <c r="C24">
        <v>31351</v>
      </c>
      <c r="D24" s="90">
        <f>(C24/B24)-1</f>
        <v>1.1518358391946926E-2</v>
      </c>
      <c r="F24" t="s">
        <v>20</v>
      </c>
      <c r="G24" s="120">
        <v>168.24</v>
      </c>
      <c r="H24" s="120">
        <v>169.45</v>
      </c>
      <c r="I24" s="90">
        <f t="shared" si="0"/>
        <v>7.1921065145028606E-3</v>
      </c>
    </row>
    <row r="25" spans="1:9">
      <c r="A25" t="s">
        <v>304</v>
      </c>
      <c r="B25">
        <v>18647</v>
      </c>
      <c r="C25">
        <v>22768</v>
      </c>
      <c r="D25" s="90">
        <f>(C25/B25)-1</f>
        <v>0.22100069716308246</v>
      </c>
      <c r="F25" t="s">
        <v>301</v>
      </c>
      <c r="G25" s="120">
        <v>82.63</v>
      </c>
      <c r="H25" s="120">
        <v>83.34</v>
      </c>
      <c r="I25" s="90">
        <f t="shared" si="0"/>
        <v>8.5925208761952199E-3</v>
      </c>
    </row>
    <row r="26" spans="1:9">
      <c r="F26" t="s">
        <v>302</v>
      </c>
      <c r="G26" s="120">
        <v>258.7</v>
      </c>
      <c r="H26" s="120">
        <v>283.42</v>
      </c>
      <c r="I26" s="90">
        <f t="shared" si="0"/>
        <v>9.5554696559721819E-2</v>
      </c>
    </row>
    <row r="27" spans="1:9">
      <c r="F27" t="s">
        <v>300</v>
      </c>
      <c r="G27" s="120">
        <v>142.76</v>
      </c>
      <c r="H27" s="120">
        <v>173.91</v>
      </c>
      <c r="I27" s="90">
        <f t="shared" si="0"/>
        <v>0.21819837489492855</v>
      </c>
    </row>
    <row r="28" spans="1:9">
      <c r="F28" t="s">
        <v>303</v>
      </c>
      <c r="G28" s="120">
        <v>128.1</v>
      </c>
      <c r="H28" s="120">
        <v>168.87</v>
      </c>
      <c r="I28" s="90">
        <f t="shared" si="0"/>
        <v>0.31826697892271683</v>
      </c>
    </row>
    <row r="29" spans="1:9">
      <c r="E29" s="120"/>
      <c r="F29" t="s">
        <v>304</v>
      </c>
      <c r="G29" s="120">
        <v>46.2</v>
      </c>
      <c r="H29" s="120">
        <v>24.2</v>
      </c>
      <c r="I29" s="90">
        <f>1-(H29/G29)</f>
        <v>0.47619047619047628</v>
      </c>
    </row>
    <row r="30" spans="1:9">
      <c r="E30" s="120"/>
    </row>
    <row r="31" spans="1:9">
      <c r="E31" s="120"/>
      <c r="I31" s="154">
        <f>AVERAGE(I22:I26)</f>
        <v>2.2213768888729456E-2</v>
      </c>
    </row>
    <row r="36" spans="1:5" ht="26">
      <c r="A36" s="14" t="s">
        <v>41</v>
      </c>
    </row>
    <row r="37" spans="1:5">
      <c r="A37" s="5" t="s">
        <v>23</v>
      </c>
    </row>
    <row r="38" spans="1:5">
      <c r="A38" t="s">
        <v>24</v>
      </c>
    </row>
    <row r="39" spans="1:5">
      <c r="A39" t="s">
        <v>406</v>
      </c>
      <c r="E39" t="s">
        <v>407</v>
      </c>
    </row>
    <row r="40" spans="1:5">
      <c r="A40" t="s">
        <v>100</v>
      </c>
      <c r="E40" s="5" t="s">
        <v>25</v>
      </c>
    </row>
    <row r="41" spans="1:5">
      <c r="A41" t="s">
        <v>101</v>
      </c>
      <c r="E41" s="5" t="s">
        <v>26</v>
      </c>
    </row>
    <row r="42" spans="1:5">
      <c r="A42" t="s">
        <v>102</v>
      </c>
      <c r="C42" s="4"/>
      <c r="E42" s="5" t="s">
        <v>27</v>
      </c>
    </row>
    <row r="43" spans="1:5">
      <c r="A43" t="s">
        <v>103</v>
      </c>
      <c r="E43" s="5" t="s">
        <v>28</v>
      </c>
    </row>
    <row r="44" spans="1:5">
      <c r="A44" t="s">
        <v>29</v>
      </c>
      <c r="E44" s="5" t="s">
        <v>30</v>
      </c>
    </row>
    <row r="45" spans="1:5">
      <c r="A45" t="s">
        <v>31</v>
      </c>
      <c r="E45" s="5" t="s">
        <v>32</v>
      </c>
    </row>
    <row r="46" spans="1:5">
      <c r="A46" t="s">
        <v>33</v>
      </c>
      <c r="E46" s="5" t="s">
        <v>34</v>
      </c>
    </row>
    <row r="47" spans="1:5">
      <c r="A47" t="s">
        <v>104</v>
      </c>
      <c r="E47" s="5" t="s">
        <v>35</v>
      </c>
    </row>
    <row r="48" spans="1:5">
      <c r="A48" t="s">
        <v>105</v>
      </c>
      <c r="E48" s="5" t="s">
        <v>36</v>
      </c>
    </row>
    <row r="50" spans="1:1">
      <c r="A50" s="5" t="s">
        <v>37</v>
      </c>
    </row>
    <row r="51" spans="1:1">
      <c r="A51" t="s">
        <v>38</v>
      </c>
    </row>
    <row r="52" spans="1:1">
      <c r="A52" t="s">
        <v>107</v>
      </c>
    </row>
    <row r="53" spans="1:1">
      <c r="A53" t="s">
        <v>106</v>
      </c>
    </row>
    <row r="54" spans="1:1">
      <c r="A54" t="s">
        <v>108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3416D-BD21-487D-A5E4-E0483E955CCE}">
  <dimension ref="A1:F135"/>
  <sheetViews>
    <sheetView workbookViewId="0">
      <selection activeCell="D24" sqref="D24"/>
    </sheetView>
  </sheetViews>
  <sheetFormatPr defaultRowHeight="14.5"/>
  <cols>
    <col min="1" max="1" width="70.1796875" customWidth="1"/>
    <col min="2" max="3" width="21.453125" customWidth="1"/>
    <col min="4" max="4" width="15.26953125" customWidth="1"/>
    <col min="5" max="5" width="19.1796875" customWidth="1"/>
  </cols>
  <sheetData>
    <row r="1" spans="1:6" ht="22.5">
      <c r="A1" s="77" t="s">
        <v>214</v>
      </c>
      <c r="E1" s="74"/>
    </row>
    <row r="2" spans="1:6">
      <c r="B2" t="s">
        <v>55</v>
      </c>
      <c r="C2" t="s">
        <v>58</v>
      </c>
      <c r="D2" t="s">
        <v>287</v>
      </c>
    </row>
    <row r="3" spans="1:6">
      <c r="A3" s="5" t="s">
        <v>305</v>
      </c>
      <c r="B3" s="5">
        <f>B31</f>
        <v>4856</v>
      </c>
      <c r="C3" s="5">
        <f>C31</f>
        <v>4701</v>
      </c>
      <c r="D3" s="121">
        <f>1-(C3/B3)</f>
        <v>3.1919275123558521E-2</v>
      </c>
      <c r="E3" s="5" t="str">
        <f>D31</f>
        <v>ms</v>
      </c>
      <c r="F3" s="5" t="str">
        <f>E31</f>
        <v>Lower is better</v>
      </c>
    </row>
    <row r="4" spans="1:6">
      <c r="A4" t="s">
        <v>306</v>
      </c>
      <c r="B4">
        <f>B27</f>
        <v>26.54</v>
      </c>
      <c r="C4">
        <f>C27</f>
        <v>25.49</v>
      </c>
      <c r="D4" s="90">
        <f>1-(C4/B4)</f>
        <v>3.9562923888470269E-2</v>
      </c>
      <c r="E4" t="str">
        <f>D27</f>
        <v>sec</v>
      </c>
      <c r="F4" t="str">
        <f>E27</f>
        <v>Lower is better</v>
      </c>
    </row>
    <row r="5" spans="1:6">
      <c r="A5" t="s">
        <v>307</v>
      </c>
      <c r="B5">
        <f>B118</f>
        <v>0.59</v>
      </c>
      <c r="C5">
        <f>C118</f>
        <v>0.56000000000000005</v>
      </c>
      <c r="D5" s="90">
        <f>1-(C5/B5)</f>
        <v>5.0847457627118509E-2</v>
      </c>
      <c r="E5" t="str">
        <f>D118</f>
        <v>sec</v>
      </c>
      <c r="F5" t="str">
        <f>E118</f>
        <v>Lower is better</v>
      </c>
    </row>
    <row r="6" spans="1:6">
      <c r="A6" t="s">
        <v>308</v>
      </c>
      <c r="B6">
        <f>B103</f>
        <v>108.56</v>
      </c>
      <c r="C6">
        <f>C103</f>
        <v>101.92</v>
      </c>
      <c r="D6" s="90">
        <f>1-(C6/B6)</f>
        <v>6.1164333087693423E-2</v>
      </c>
      <c r="E6" t="str">
        <f>D103</f>
        <v>sec</v>
      </c>
      <c r="F6" t="str">
        <f>E103</f>
        <v>Lower is better</v>
      </c>
    </row>
    <row r="7" spans="1:6">
      <c r="A7" t="s">
        <v>309</v>
      </c>
      <c r="B7">
        <f>B85</f>
        <v>0.89</v>
      </c>
      <c r="C7">
        <f>C85</f>
        <v>0.83</v>
      </c>
      <c r="D7" s="90">
        <f>1-(C7/B7)</f>
        <v>6.7415730337078705E-2</v>
      </c>
      <c r="E7" t="str">
        <f>D85</f>
        <v>sec/operation</v>
      </c>
      <c r="F7" t="str">
        <f>E85</f>
        <v>Lower is better</v>
      </c>
    </row>
    <row r="8" spans="1:6">
      <c r="A8" t="s">
        <v>310</v>
      </c>
      <c r="B8">
        <f>B112</f>
        <v>30.38</v>
      </c>
      <c r="C8">
        <f>C112</f>
        <v>32.93</v>
      </c>
      <c r="D8" s="90">
        <f>(C8/B8)-1</f>
        <v>8.3936800526662303E-2</v>
      </c>
      <c r="E8" t="str">
        <f>D112</f>
        <v>iterations/sec</v>
      </c>
      <c r="F8" t="str">
        <f>E112</f>
        <v>Higher is better</v>
      </c>
    </row>
    <row r="9" spans="1:6">
      <c r="A9" t="s">
        <v>311</v>
      </c>
      <c r="B9">
        <f>B46</f>
        <v>112.88</v>
      </c>
      <c r="C9">
        <f>C46</f>
        <v>102.02</v>
      </c>
      <c r="D9" s="90">
        <f>1-(C9/B9)</f>
        <v>9.6208362863217545E-2</v>
      </c>
      <c r="E9" t="str">
        <f>D46</f>
        <v>sec</v>
      </c>
      <c r="F9" t="str">
        <f>E46</f>
        <v>Lower is better</v>
      </c>
    </row>
    <row r="10" spans="1:6">
      <c r="A10" t="s">
        <v>312</v>
      </c>
      <c r="B10">
        <f>B57</f>
        <v>34</v>
      </c>
      <c r="C10">
        <f>C57</f>
        <v>39.36</v>
      </c>
      <c r="D10" s="90">
        <f>(C10/B10)-1</f>
        <v>0.15764705882352947</v>
      </c>
      <c r="E10" t="str">
        <f>D57</f>
        <v>fps</v>
      </c>
      <c r="F10" t="str">
        <f>E57</f>
        <v>Higher is better</v>
      </c>
    </row>
    <row r="11" spans="1:6">
      <c r="A11" t="s">
        <v>313</v>
      </c>
      <c r="B11">
        <f>B51</f>
        <v>103.25</v>
      </c>
      <c r="C11">
        <f>C51</f>
        <v>82.47</v>
      </c>
      <c r="D11" s="90">
        <f>1-(C11/B11)</f>
        <v>0.20125907990314773</v>
      </c>
      <c r="E11" t="str">
        <f>D51</f>
        <v>sec</v>
      </c>
      <c r="F11" t="str">
        <f>E51</f>
        <v>Lower is better</v>
      </c>
    </row>
    <row r="12" spans="1:6">
      <c r="A12" t="s">
        <v>314</v>
      </c>
      <c r="B12">
        <f>B126</f>
        <v>266.8</v>
      </c>
      <c r="C12">
        <f>C126</f>
        <v>350.07</v>
      </c>
      <c r="D12" s="90">
        <f>(C12/B12)-1</f>
        <v>0.3121064467766117</v>
      </c>
      <c r="E12" t="str">
        <f>D126</f>
        <v>iterations/sec</v>
      </c>
      <c r="F12" t="str">
        <f>E126</f>
        <v>Higher is better</v>
      </c>
    </row>
    <row r="13" spans="1:6">
      <c r="A13" t="s">
        <v>315</v>
      </c>
      <c r="B13">
        <f>B135</f>
        <v>16.16</v>
      </c>
      <c r="C13">
        <f>C135</f>
        <v>10.94</v>
      </c>
      <c r="D13" s="90">
        <f>1-(C13/B13)</f>
        <v>0.32301980198019808</v>
      </c>
      <c r="E13" t="str">
        <f>D135</f>
        <v>sec</v>
      </c>
      <c r="F13" t="str">
        <f>E135</f>
        <v>Lower is better</v>
      </c>
    </row>
    <row r="14" spans="1:6">
      <c r="A14" t="s">
        <v>316</v>
      </c>
      <c r="B14">
        <f>B77</f>
        <v>205.89</v>
      </c>
      <c r="C14">
        <f>C77</f>
        <v>131.97</v>
      </c>
      <c r="D14" s="90">
        <f>1-(C14/B14)</f>
        <v>0.35902666472388167</v>
      </c>
      <c r="E14" t="str">
        <f>D77</f>
        <v>sec</v>
      </c>
      <c r="F14" t="str">
        <f>E77</f>
        <v>Lower is better</v>
      </c>
    </row>
    <row r="15" spans="1:6">
      <c r="A15" t="s">
        <v>317</v>
      </c>
      <c r="B15">
        <f>B80</f>
        <v>33.130000000000003</v>
      </c>
      <c r="C15">
        <f>C80</f>
        <v>20.34</v>
      </c>
      <c r="D15" s="90">
        <f>1-(C15/B15)</f>
        <v>0.38605493510413524</v>
      </c>
      <c r="E15" t="str">
        <f>D80</f>
        <v>ms/step</v>
      </c>
      <c r="F15" t="str">
        <f>E80</f>
        <v>Lower is better</v>
      </c>
    </row>
    <row r="16" spans="1:6">
      <c r="A16" t="s">
        <v>318</v>
      </c>
      <c r="B16">
        <f>B68</f>
        <v>412.43</v>
      </c>
      <c r="C16">
        <f>C68</f>
        <v>222.41</v>
      </c>
      <c r="D16" s="90">
        <f>1-(C16/B16)</f>
        <v>0.46073273040273499</v>
      </c>
      <c r="E16" t="str">
        <f>D68</f>
        <v>sec</v>
      </c>
      <c r="F16" t="str">
        <f>E68</f>
        <v>Lower is better</v>
      </c>
    </row>
    <row r="17" spans="1:6">
      <c r="A17" t="s">
        <v>319</v>
      </c>
      <c r="B17">
        <f>B37</f>
        <v>64.84</v>
      </c>
      <c r="C17">
        <f>C37</f>
        <v>34.35</v>
      </c>
      <c r="D17" s="90">
        <f>1-(C17/B17)</f>
        <v>0.4702344231955583</v>
      </c>
      <c r="E17" t="str">
        <f>D37</f>
        <v>sec</v>
      </c>
      <c r="F17" t="str">
        <f>E37</f>
        <v>Lower is better</v>
      </c>
    </row>
    <row r="18" spans="1:6">
      <c r="A18" t="s">
        <v>320</v>
      </c>
      <c r="B18">
        <f>B61</f>
        <v>1089.73</v>
      </c>
      <c r="C18">
        <f>C61</f>
        <v>1689.86</v>
      </c>
      <c r="D18" s="90">
        <f>(C18/B18)-1</f>
        <v>0.55071439714424653</v>
      </c>
      <c r="E18" t="str">
        <f>D61</f>
        <v>tau/day</v>
      </c>
      <c r="F18" t="str">
        <f>E61</f>
        <v>Higher is better</v>
      </c>
    </row>
    <row r="19" spans="1:6">
      <c r="A19" t="s">
        <v>321</v>
      </c>
      <c r="B19">
        <f>B129</f>
        <v>1.05</v>
      </c>
      <c r="C19">
        <f>C129</f>
        <v>1.83</v>
      </c>
      <c r="D19" s="90">
        <f>(C19/B19)-1</f>
        <v>0.74285714285714288</v>
      </c>
      <c r="E19" t="str">
        <f>D129</f>
        <v>fps</v>
      </c>
      <c r="F19" t="str">
        <f>E129</f>
        <v>Higher is better</v>
      </c>
    </row>
    <row r="20" spans="1:6">
      <c r="A20" t="s">
        <v>322</v>
      </c>
      <c r="B20">
        <f>B107</f>
        <v>59298.53</v>
      </c>
      <c r="C20">
        <f>C107</f>
        <v>111537.16</v>
      </c>
      <c r="D20" s="90">
        <f>(C20/B20)-1</f>
        <v>0.88094308577295255</v>
      </c>
      <c r="E20" t="str">
        <f>D107</f>
        <v>options/sec</v>
      </c>
      <c r="F20" t="str">
        <f>E107</f>
        <v>Higher is better</v>
      </c>
    </row>
    <row r="21" spans="1:6">
      <c r="A21" t="s">
        <v>323</v>
      </c>
      <c r="B21">
        <f>B71</f>
        <v>3.6</v>
      </c>
      <c r="C21">
        <f>C71</f>
        <v>6.85</v>
      </c>
      <c r="D21" s="90">
        <f>(C21/B21)-1</f>
        <v>0.90277777777777768</v>
      </c>
      <c r="E21" t="str">
        <f>D71</f>
        <v>Msamples/sec</v>
      </c>
      <c r="F21" t="str">
        <f>E71</f>
        <v>Higher is better</v>
      </c>
    </row>
    <row r="22" spans="1:6">
      <c r="A22" s="20" t="s">
        <v>324</v>
      </c>
      <c r="B22" s="20">
        <f>B43</f>
        <v>0.15</v>
      </c>
      <c r="C22" s="20">
        <f>C43</f>
        <v>0.28999999999999998</v>
      </c>
      <c r="D22" s="122">
        <f>(C22/B22)-1</f>
        <v>0.93333333333333335</v>
      </c>
      <c r="E22" s="20" t="str">
        <f>D43</f>
        <v>iterations/sec</v>
      </c>
      <c r="F22" s="20" t="str">
        <f>E43</f>
        <v>Higher is better</v>
      </c>
    </row>
    <row r="23" spans="1:6">
      <c r="D23" s="154">
        <f>AVERAGE(D3:D22)</f>
        <v>0.35558808806245246</v>
      </c>
    </row>
    <row r="25" spans="1:6" ht="15.5">
      <c r="B25" s="73" t="s">
        <v>55</v>
      </c>
      <c r="C25" s="73" t="s">
        <v>58</v>
      </c>
      <c r="E25" s="74"/>
    </row>
    <row r="26" spans="1:6">
      <c r="A26" s="75" t="s">
        <v>115</v>
      </c>
      <c r="B26" s="74"/>
      <c r="C26" s="74"/>
      <c r="D26" s="76"/>
      <c r="E26" s="74"/>
    </row>
    <row r="27" spans="1:6">
      <c r="A27" t="s">
        <v>116</v>
      </c>
      <c r="B27" s="76">
        <v>26.54</v>
      </c>
      <c r="C27" s="76">
        <v>25.49</v>
      </c>
      <c r="D27" s="74" t="s">
        <v>117</v>
      </c>
      <c r="E27" s="74" t="s">
        <v>118</v>
      </c>
    </row>
    <row r="28" spans="1:6">
      <c r="A28" t="s">
        <v>119</v>
      </c>
      <c r="B28" s="76">
        <v>176.58</v>
      </c>
      <c r="C28" s="76">
        <v>166.63</v>
      </c>
      <c r="D28" s="74" t="s">
        <v>117</v>
      </c>
      <c r="E28" s="74" t="s">
        <v>118</v>
      </c>
    </row>
    <row r="29" spans="1:6">
      <c r="B29" s="76"/>
      <c r="C29" s="76"/>
      <c r="D29" s="74"/>
      <c r="E29" s="74"/>
    </row>
    <row r="30" spans="1:6">
      <c r="A30" s="75" t="s">
        <v>120</v>
      </c>
      <c r="B30" s="76"/>
      <c r="C30" s="76"/>
      <c r="D30" s="74"/>
      <c r="E30" s="74"/>
    </row>
    <row r="31" spans="1:6">
      <c r="A31" t="s">
        <v>121</v>
      </c>
      <c r="B31" s="76">
        <v>4856</v>
      </c>
      <c r="C31" s="76">
        <v>4701</v>
      </c>
      <c r="D31" s="74" t="s">
        <v>76</v>
      </c>
      <c r="E31" s="74" t="s">
        <v>118</v>
      </c>
    </row>
    <row r="32" spans="1:6">
      <c r="A32" t="s">
        <v>122</v>
      </c>
      <c r="B32" s="76">
        <v>4602</v>
      </c>
      <c r="C32" s="76">
        <v>4436</v>
      </c>
      <c r="D32" s="74" t="s">
        <v>76</v>
      </c>
      <c r="E32" s="74" t="s">
        <v>118</v>
      </c>
    </row>
    <row r="33" spans="1:5">
      <c r="A33" t="s">
        <v>123</v>
      </c>
      <c r="B33" s="76">
        <v>9392</v>
      </c>
      <c r="C33" s="76">
        <v>8999</v>
      </c>
      <c r="D33" s="74" t="s">
        <v>76</v>
      </c>
      <c r="E33" s="74" t="s">
        <v>118</v>
      </c>
    </row>
    <row r="34" spans="1:5">
      <c r="A34" t="s">
        <v>124</v>
      </c>
      <c r="B34" s="76">
        <v>639</v>
      </c>
      <c r="C34" s="76">
        <v>629</v>
      </c>
      <c r="D34" s="74" t="s">
        <v>76</v>
      </c>
      <c r="E34" s="74" t="s">
        <v>118</v>
      </c>
    </row>
    <row r="35" spans="1:5">
      <c r="B35" s="76"/>
      <c r="C35" s="76"/>
      <c r="D35" s="74"/>
      <c r="E35" s="74"/>
    </row>
    <row r="36" spans="1:5">
      <c r="A36" s="75" t="s">
        <v>125</v>
      </c>
      <c r="B36" s="76"/>
      <c r="C36" s="76"/>
      <c r="D36" s="74"/>
      <c r="E36" s="74"/>
    </row>
    <row r="37" spans="1:5">
      <c r="A37" t="s">
        <v>126</v>
      </c>
      <c r="B37" s="76">
        <v>64.84</v>
      </c>
      <c r="C37" s="76">
        <v>34.35</v>
      </c>
      <c r="D37" s="74" t="s">
        <v>117</v>
      </c>
      <c r="E37" s="74" t="s">
        <v>118</v>
      </c>
    </row>
    <row r="38" spans="1:5">
      <c r="A38" t="s">
        <v>127</v>
      </c>
      <c r="B38" s="76">
        <v>32.340000000000003</v>
      </c>
      <c r="C38" s="76">
        <v>16.989999999999998</v>
      </c>
      <c r="D38" s="74" t="s">
        <v>117</v>
      </c>
      <c r="E38" s="74" t="s">
        <v>118</v>
      </c>
    </row>
    <row r="39" spans="1:5">
      <c r="A39" t="s">
        <v>128</v>
      </c>
      <c r="B39" s="76">
        <v>12.51</v>
      </c>
      <c r="C39" s="76">
        <v>6.74</v>
      </c>
      <c r="D39" s="74" t="s">
        <v>117</v>
      </c>
      <c r="E39" s="74" t="s">
        <v>118</v>
      </c>
    </row>
    <row r="40" spans="1:5">
      <c r="A40" t="s">
        <v>129</v>
      </c>
      <c r="B40" s="76">
        <v>26.77</v>
      </c>
      <c r="C40" s="76">
        <v>22.03</v>
      </c>
      <c r="D40" s="74" t="s">
        <v>117</v>
      </c>
      <c r="E40" s="74" t="s">
        <v>118</v>
      </c>
    </row>
    <row r="41" spans="1:5">
      <c r="B41" s="76"/>
      <c r="C41" s="76"/>
      <c r="D41" s="74"/>
      <c r="E41" s="74"/>
    </row>
    <row r="42" spans="1:5">
      <c r="A42" s="75" t="s">
        <v>130</v>
      </c>
      <c r="B42" s="76"/>
      <c r="C42" s="76"/>
      <c r="D42" s="74"/>
      <c r="E42" s="74"/>
    </row>
    <row r="43" spans="1:5">
      <c r="A43" t="s">
        <v>131</v>
      </c>
      <c r="B43" s="76">
        <v>0.15</v>
      </c>
      <c r="C43" s="76">
        <v>0.28999999999999998</v>
      </c>
      <c r="D43" s="74" t="s">
        <v>132</v>
      </c>
      <c r="E43" s="74" t="s">
        <v>133</v>
      </c>
    </row>
    <row r="44" spans="1:5">
      <c r="B44" s="76"/>
      <c r="C44" s="76"/>
      <c r="D44" s="74"/>
      <c r="E44" s="74"/>
    </row>
    <row r="45" spans="1:5">
      <c r="A45" s="75" t="s">
        <v>134</v>
      </c>
      <c r="B45" s="76"/>
      <c r="C45" s="76"/>
      <c r="D45" s="74"/>
      <c r="E45" s="74"/>
    </row>
    <row r="46" spans="1:5">
      <c r="A46" t="s">
        <v>135</v>
      </c>
      <c r="B46" s="76">
        <v>112.88</v>
      </c>
      <c r="C46" s="76">
        <v>102.02</v>
      </c>
      <c r="D46" s="74" t="s">
        <v>117</v>
      </c>
      <c r="E46" s="74" t="s">
        <v>118</v>
      </c>
    </row>
    <row r="47" spans="1:5">
      <c r="A47" t="s">
        <v>136</v>
      </c>
      <c r="B47" s="76">
        <v>123.73</v>
      </c>
      <c r="C47" s="76">
        <v>120.39</v>
      </c>
      <c r="D47" s="74" t="s">
        <v>117</v>
      </c>
      <c r="E47" s="74" t="s">
        <v>118</v>
      </c>
    </row>
    <row r="48" spans="1:5">
      <c r="A48" t="s">
        <v>137</v>
      </c>
      <c r="B48" s="76">
        <v>41.78</v>
      </c>
      <c r="C48" s="76">
        <v>41.63</v>
      </c>
      <c r="D48" s="74" t="s">
        <v>117</v>
      </c>
      <c r="E48" s="74" t="s">
        <v>118</v>
      </c>
    </row>
    <row r="49" spans="1:5">
      <c r="B49" s="76"/>
      <c r="C49" s="76"/>
      <c r="D49" s="74"/>
      <c r="E49" s="74"/>
    </row>
    <row r="50" spans="1:5">
      <c r="A50" s="75" t="s">
        <v>138</v>
      </c>
      <c r="B50" s="76"/>
      <c r="C50" s="76"/>
      <c r="D50" s="74"/>
      <c r="E50" s="74"/>
    </row>
    <row r="51" spans="1:5">
      <c r="A51" t="s">
        <v>139</v>
      </c>
      <c r="B51" s="76">
        <v>103.25</v>
      </c>
      <c r="C51" s="76">
        <v>82.47</v>
      </c>
      <c r="D51" s="74" t="s">
        <v>117</v>
      </c>
      <c r="E51" s="74" t="s">
        <v>118</v>
      </c>
    </row>
    <row r="52" spans="1:5">
      <c r="A52" t="s">
        <v>140</v>
      </c>
      <c r="B52" s="76">
        <v>24.87</v>
      </c>
      <c r="C52" s="76">
        <v>17.54</v>
      </c>
      <c r="D52" s="74" t="s">
        <v>117</v>
      </c>
      <c r="E52" s="74" t="s">
        <v>118</v>
      </c>
    </row>
    <row r="53" spans="1:5">
      <c r="A53" t="s">
        <v>141</v>
      </c>
      <c r="B53" s="76">
        <v>96.53</v>
      </c>
      <c r="C53" s="76">
        <v>44.34</v>
      </c>
      <c r="D53" s="74" t="s">
        <v>117</v>
      </c>
      <c r="E53" s="74" t="s">
        <v>118</v>
      </c>
    </row>
    <row r="54" spans="1:5">
      <c r="A54" t="s">
        <v>142</v>
      </c>
      <c r="B54" s="76">
        <v>9.85</v>
      </c>
      <c r="C54" s="76">
        <v>6.76</v>
      </c>
      <c r="D54" s="74" t="s">
        <v>117</v>
      </c>
      <c r="E54" s="74" t="s">
        <v>118</v>
      </c>
    </row>
    <row r="55" spans="1:5">
      <c r="B55" s="76"/>
      <c r="C55" s="76"/>
      <c r="D55" s="74"/>
      <c r="E55" s="74"/>
    </row>
    <row r="56" spans="1:5">
      <c r="A56" s="75" t="s">
        <v>143</v>
      </c>
      <c r="B56" s="76"/>
      <c r="C56" s="76"/>
      <c r="D56" s="74"/>
      <c r="E56" s="74"/>
    </row>
    <row r="57" spans="1:5">
      <c r="A57" t="s">
        <v>144</v>
      </c>
      <c r="B57" s="76">
        <v>34</v>
      </c>
      <c r="C57" s="76">
        <v>39.36</v>
      </c>
      <c r="D57" s="74" t="s">
        <v>145</v>
      </c>
      <c r="E57" s="74" t="s">
        <v>133</v>
      </c>
    </row>
    <row r="58" spans="1:5">
      <c r="A58" t="s">
        <v>144</v>
      </c>
      <c r="B58" s="76">
        <v>27.36</v>
      </c>
      <c r="C58" s="76">
        <v>34.450000000000003</v>
      </c>
      <c r="D58" s="74" t="s">
        <v>145</v>
      </c>
      <c r="E58" s="74" t="s">
        <v>133</v>
      </c>
    </row>
    <row r="59" spans="1:5">
      <c r="B59" s="76"/>
      <c r="C59" s="76"/>
      <c r="D59" s="74"/>
      <c r="E59" s="74"/>
    </row>
    <row r="60" spans="1:5">
      <c r="A60" s="75" t="s">
        <v>146</v>
      </c>
      <c r="B60" s="76"/>
      <c r="C60" s="76"/>
      <c r="D60" s="74"/>
      <c r="E60" s="74"/>
    </row>
    <row r="61" spans="1:5">
      <c r="A61" t="s">
        <v>147</v>
      </c>
      <c r="B61" s="76">
        <v>1089.73</v>
      </c>
      <c r="C61" s="76">
        <v>1689.86</v>
      </c>
      <c r="D61" s="74" t="s">
        <v>148</v>
      </c>
      <c r="E61" s="74" t="s">
        <v>133</v>
      </c>
    </row>
    <row r="62" spans="1:5">
      <c r="A62" t="s">
        <v>149</v>
      </c>
      <c r="B62" s="76">
        <v>1992.56</v>
      </c>
      <c r="C62" s="76">
        <v>2425.34</v>
      </c>
      <c r="D62" s="74" t="s">
        <v>148</v>
      </c>
      <c r="E62" s="74" t="s">
        <v>133</v>
      </c>
    </row>
    <row r="63" spans="1:5">
      <c r="A63" t="s">
        <v>150</v>
      </c>
      <c r="B63" s="76">
        <v>0.91</v>
      </c>
      <c r="C63" s="76">
        <v>1.53</v>
      </c>
      <c r="D63" s="74" t="s">
        <v>151</v>
      </c>
      <c r="E63" s="74" t="s">
        <v>133</v>
      </c>
    </row>
    <row r="64" spans="1:5">
      <c r="A64" t="s">
        <v>152</v>
      </c>
      <c r="B64" s="76">
        <v>48.97</v>
      </c>
      <c r="C64" s="76">
        <v>52.42</v>
      </c>
      <c r="D64" s="74" t="s">
        <v>148</v>
      </c>
      <c r="E64" s="74" t="s">
        <v>133</v>
      </c>
    </row>
    <row r="65" spans="1:5">
      <c r="A65" t="s">
        <v>153</v>
      </c>
      <c r="B65" s="76">
        <v>0.37</v>
      </c>
      <c r="C65" s="76">
        <v>0.61</v>
      </c>
      <c r="D65" s="74" t="s">
        <v>151</v>
      </c>
      <c r="E65" s="74" t="s">
        <v>133</v>
      </c>
    </row>
    <row r="66" spans="1:5">
      <c r="B66" s="76"/>
      <c r="C66" s="76"/>
      <c r="D66" s="74"/>
      <c r="E66" s="74"/>
    </row>
    <row r="67" spans="1:5">
      <c r="A67" s="75" t="s">
        <v>154</v>
      </c>
      <c r="B67" s="76"/>
      <c r="C67" s="76"/>
      <c r="D67" s="74"/>
      <c r="E67" s="74"/>
    </row>
    <row r="68" spans="1:5">
      <c r="A68" t="s">
        <v>155</v>
      </c>
      <c r="B68" s="76">
        <v>412.43</v>
      </c>
      <c r="C68" s="76">
        <v>222.41</v>
      </c>
      <c r="D68" s="74" t="s">
        <v>117</v>
      </c>
      <c r="E68" s="74" t="s">
        <v>118</v>
      </c>
    </row>
    <row r="69" spans="1:5">
      <c r="B69" s="76"/>
      <c r="C69" s="76"/>
      <c r="D69" s="74"/>
      <c r="E69" s="74"/>
    </row>
    <row r="70" spans="1:5">
      <c r="A70" s="75" t="s">
        <v>156</v>
      </c>
      <c r="B70" s="76"/>
      <c r="C70" s="76"/>
      <c r="D70" s="74"/>
      <c r="E70" s="74"/>
    </row>
    <row r="71" spans="1:5">
      <c r="A71" t="s">
        <v>157</v>
      </c>
      <c r="B71" s="76">
        <v>3.6</v>
      </c>
      <c r="C71" s="76">
        <v>6.85</v>
      </c>
      <c r="D71" s="74" t="s">
        <v>158</v>
      </c>
      <c r="E71" s="74" t="s">
        <v>133</v>
      </c>
    </row>
    <row r="72" spans="1:5">
      <c r="A72" t="s">
        <v>159</v>
      </c>
      <c r="B72" s="76">
        <v>2.8</v>
      </c>
      <c r="C72" s="76">
        <v>5.21</v>
      </c>
      <c r="D72" s="74" t="s">
        <v>158</v>
      </c>
      <c r="E72" s="74" t="s">
        <v>133</v>
      </c>
    </row>
    <row r="73" spans="1:5">
      <c r="A73" t="s">
        <v>160</v>
      </c>
      <c r="B73" s="76">
        <v>3.08</v>
      </c>
      <c r="C73" s="76">
        <v>5.54</v>
      </c>
      <c r="D73" s="74" t="s">
        <v>158</v>
      </c>
      <c r="E73" s="74" t="s">
        <v>133</v>
      </c>
    </row>
    <row r="74" spans="1:5">
      <c r="A74" t="s">
        <v>161</v>
      </c>
      <c r="B74" s="76">
        <v>1.56</v>
      </c>
      <c r="C74" s="76">
        <v>3.07</v>
      </c>
      <c r="D74" s="74" t="s">
        <v>158</v>
      </c>
      <c r="E74" s="74" t="s">
        <v>133</v>
      </c>
    </row>
    <row r="75" spans="1:5">
      <c r="B75" s="76"/>
      <c r="C75" s="76"/>
      <c r="D75" s="74"/>
      <c r="E75" s="74"/>
    </row>
    <row r="76" spans="1:5">
      <c r="A76" s="75" t="s">
        <v>162</v>
      </c>
      <c r="B76" s="76"/>
      <c r="C76" s="76"/>
      <c r="D76" s="74"/>
      <c r="E76" s="74"/>
    </row>
    <row r="77" spans="1:5">
      <c r="A77" t="s">
        <v>163</v>
      </c>
      <c r="B77" s="76">
        <v>205.89</v>
      </c>
      <c r="C77" s="76">
        <v>131.97</v>
      </c>
      <c r="D77" s="74" t="s">
        <v>117</v>
      </c>
      <c r="E77" s="74" t="s">
        <v>118</v>
      </c>
    </row>
    <row r="78" spans="1:5">
      <c r="B78" s="76"/>
      <c r="C78" s="76"/>
      <c r="D78" s="74"/>
      <c r="E78" s="74"/>
    </row>
    <row r="79" spans="1:5">
      <c r="A79" s="75" t="s">
        <v>164</v>
      </c>
      <c r="B79" s="76"/>
      <c r="C79" s="76"/>
      <c r="D79" s="74"/>
      <c r="E79" s="74"/>
    </row>
    <row r="80" spans="1:5">
      <c r="A80" t="s">
        <v>165</v>
      </c>
      <c r="B80" s="76">
        <v>33.130000000000003</v>
      </c>
      <c r="C80" s="76">
        <v>20.34</v>
      </c>
      <c r="D80" s="74" t="s">
        <v>166</v>
      </c>
      <c r="E80" s="74" t="s">
        <v>118</v>
      </c>
    </row>
    <row r="81" spans="1:5">
      <c r="A81" t="s">
        <v>167</v>
      </c>
      <c r="B81" s="76">
        <v>99.93</v>
      </c>
      <c r="C81" s="76">
        <v>58.01</v>
      </c>
      <c r="D81" s="74" t="s">
        <v>166</v>
      </c>
      <c r="E81" s="74" t="s">
        <v>118</v>
      </c>
    </row>
    <row r="82" spans="1:5">
      <c r="A82" t="s">
        <v>168</v>
      </c>
      <c r="B82" s="76">
        <v>320.82</v>
      </c>
      <c r="C82" s="76">
        <v>186.79</v>
      </c>
      <c r="D82" s="74" t="s">
        <v>166</v>
      </c>
      <c r="E82" s="74" t="s">
        <v>118</v>
      </c>
    </row>
    <row r="83" spans="1:5">
      <c r="B83" s="76"/>
      <c r="C83" s="76"/>
      <c r="D83" s="74"/>
      <c r="E83" s="74"/>
    </row>
    <row r="84" spans="1:5">
      <c r="A84" s="75" t="s">
        <v>169</v>
      </c>
      <c r="B84" s="76"/>
      <c r="C84" s="76"/>
      <c r="D84" s="74"/>
      <c r="E84" s="74"/>
    </row>
    <row r="85" spans="1:5">
      <c r="A85" t="s">
        <v>170</v>
      </c>
      <c r="B85" s="76">
        <v>0.89</v>
      </c>
      <c r="C85" s="76">
        <v>0.83</v>
      </c>
      <c r="D85" s="74" t="s">
        <v>171</v>
      </c>
      <c r="E85" s="74" t="s">
        <v>118</v>
      </c>
    </row>
    <row r="86" spans="1:5">
      <c r="A86" t="s">
        <v>172</v>
      </c>
      <c r="B86" s="76">
        <v>0.09</v>
      </c>
      <c r="C86" s="76">
        <v>0.08</v>
      </c>
      <c r="D86" s="74" t="s">
        <v>171</v>
      </c>
      <c r="E86" s="74" t="s">
        <v>118</v>
      </c>
    </row>
    <row r="87" spans="1:5">
      <c r="B87" s="76"/>
      <c r="C87" s="76"/>
      <c r="D87" s="74"/>
      <c r="E87" s="74"/>
    </row>
    <row r="88" spans="1:5">
      <c r="A88" s="75" t="s">
        <v>173</v>
      </c>
      <c r="B88" s="76"/>
      <c r="C88" s="76"/>
      <c r="D88" s="74"/>
      <c r="E88" s="74"/>
    </row>
    <row r="89" spans="1:5">
      <c r="A89" t="s">
        <v>174</v>
      </c>
      <c r="B89" s="76">
        <v>47.99</v>
      </c>
      <c r="C89" s="76">
        <v>28.83</v>
      </c>
      <c r="D89" s="74" t="s">
        <v>76</v>
      </c>
      <c r="E89" s="74" t="s">
        <v>118</v>
      </c>
    </row>
    <row r="90" spans="1:5">
      <c r="A90" t="s">
        <v>175</v>
      </c>
      <c r="B90" s="76">
        <v>36.619999999999997</v>
      </c>
      <c r="C90" s="76">
        <v>44.43</v>
      </c>
      <c r="D90" s="74" t="s">
        <v>176</v>
      </c>
      <c r="E90" s="74" t="s">
        <v>133</v>
      </c>
    </row>
    <row r="91" spans="1:5">
      <c r="A91" t="s">
        <v>175</v>
      </c>
      <c r="B91" s="76">
        <v>28.39</v>
      </c>
      <c r="C91" s="76">
        <v>46.21</v>
      </c>
      <c r="D91" s="74" t="s">
        <v>176</v>
      </c>
      <c r="E91" s="74" t="s">
        <v>133</v>
      </c>
    </row>
    <row r="92" spans="1:5">
      <c r="A92" t="s">
        <v>177</v>
      </c>
      <c r="B92" s="76">
        <v>11.37</v>
      </c>
      <c r="C92" s="76">
        <v>8.15</v>
      </c>
      <c r="D92" s="74" t="s">
        <v>76</v>
      </c>
      <c r="E92" s="74" t="s">
        <v>118</v>
      </c>
    </row>
    <row r="93" spans="1:5">
      <c r="A93" t="s">
        <v>178</v>
      </c>
      <c r="B93" s="76">
        <v>121.72</v>
      </c>
      <c r="C93" s="76">
        <v>143.22999999999999</v>
      </c>
      <c r="D93" s="74" t="s">
        <v>176</v>
      </c>
      <c r="E93" s="74" t="s">
        <v>133</v>
      </c>
    </row>
    <row r="94" spans="1:5">
      <c r="A94" t="s">
        <v>178</v>
      </c>
      <c r="B94" s="76">
        <v>95.61</v>
      </c>
      <c r="C94" s="76">
        <v>154.33000000000001</v>
      </c>
      <c r="D94" s="74" t="s">
        <v>176</v>
      </c>
      <c r="E94" s="74" t="s">
        <v>133</v>
      </c>
    </row>
    <row r="95" spans="1:5">
      <c r="A95" t="s">
        <v>179</v>
      </c>
      <c r="B95" s="76">
        <v>39.53</v>
      </c>
      <c r="C95" s="76">
        <v>28.7</v>
      </c>
      <c r="D95" s="74" t="s">
        <v>76</v>
      </c>
      <c r="E95" s="74" t="s">
        <v>118</v>
      </c>
    </row>
    <row r="96" spans="1:5">
      <c r="A96" t="s">
        <v>180</v>
      </c>
      <c r="B96" s="76">
        <v>36.35</v>
      </c>
      <c r="C96" s="76">
        <v>42.07</v>
      </c>
      <c r="D96" s="74" t="s">
        <v>176</v>
      </c>
      <c r="E96" s="74" t="s">
        <v>133</v>
      </c>
    </row>
    <row r="97" spans="1:5">
      <c r="A97" t="s">
        <v>180</v>
      </c>
      <c r="B97" s="76">
        <v>35.03</v>
      </c>
      <c r="C97" s="76">
        <v>43.34</v>
      </c>
      <c r="D97" s="74" t="s">
        <v>176</v>
      </c>
      <c r="E97" s="74" t="s">
        <v>133</v>
      </c>
    </row>
    <row r="98" spans="1:5">
      <c r="A98" t="s">
        <v>181</v>
      </c>
      <c r="B98" s="76">
        <v>13.63</v>
      </c>
      <c r="C98" s="76">
        <v>11.92</v>
      </c>
      <c r="D98" s="74" t="s">
        <v>76</v>
      </c>
      <c r="E98" s="74" t="s">
        <v>118</v>
      </c>
    </row>
    <row r="99" spans="1:5">
      <c r="A99" t="s">
        <v>182</v>
      </c>
      <c r="B99" s="76">
        <v>103.68</v>
      </c>
      <c r="C99" s="76">
        <v>84.31</v>
      </c>
      <c r="D99" s="74" t="s">
        <v>176</v>
      </c>
      <c r="E99" s="74" t="s">
        <v>133</v>
      </c>
    </row>
    <row r="100" spans="1:5">
      <c r="A100" t="s">
        <v>183</v>
      </c>
      <c r="B100" s="76">
        <v>94.54</v>
      </c>
      <c r="C100" s="76">
        <v>101.73</v>
      </c>
      <c r="D100" s="74" t="s">
        <v>176</v>
      </c>
      <c r="E100" s="74" t="s">
        <v>133</v>
      </c>
    </row>
    <row r="101" spans="1:5">
      <c r="B101" s="76"/>
      <c r="C101" s="76"/>
      <c r="D101" s="74"/>
      <c r="E101" s="74"/>
    </row>
    <row r="102" spans="1:5">
      <c r="A102" s="75" t="s">
        <v>184</v>
      </c>
      <c r="B102" s="76"/>
      <c r="C102" s="76"/>
      <c r="D102" s="74"/>
      <c r="E102" s="74"/>
    </row>
    <row r="103" spans="1:5">
      <c r="A103" t="s">
        <v>185</v>
      </c>
      <c r="B103" s="76">
        <v>108.56</v>
      </c>
      <c r="C103" s="76">
        <v>101.92</v>
      </c>
      <c r="D103" s="74" t="s">
        <v>117</v>
      </c>
      <c r="E103" s="74" t="s">
        <v>118</v>
      </c>
    </row>
    <row r="104" spans="1:5">
      <c r="A104" t="s">
        <v>186</v>
      </c>
      <c r="B104" s="76">
        <v>118.94</v>
      </c>
      <c r="C104" s="76">
        <v>101.27</v>
      </c>
      <c r="D104" s="74" t="s">
        <v>117</v>
      </c>
      <c r="E104" s="74" t="s">
        <v>118</v>
      </c>
    </row>
    <row r="105" spans="1:5">
      <c r="B105" s="76"/>
      <c r="C105" s="76"/>
      <c r="D105" s="74"/>
      <c r="E105" s="74"/>
    </row>
    <row r="106" spans="1:5">
      <c r="A106" s="75" t="s">
        <v>187</v>
      </c>
      <c r="B106" s="76"/>
      <c r="C106" s="76"/>
      <c r="D106" s="74"/>
      <c r="E106" s="74"/>
    </row>
    <row r="107" spans="1:5">
      <c r="A107" t="s">
        <v>188</v>
      </c>
      <c r="B107" s="76">
        <v>59298.53</v>
      </c>
      <c r="C107" s="76">
        <v>111537.16</v>
      </c>
      <c r="D107" s="74" t="s">
        <v>189</v>
      </c>
      <c r="E107" s="74" t="s">
        <v>133</v>
      </c>
    </row>
    <row r="108" spans="1:5">
      <c r="A108" t="s">
        <v>190</v>
      </c>
      <c r="B108" s="76">
        <v>5908.04</v>
      </c>
      <c r="C108" s="76">
        <v>11242.95</v>
      </c>
      <c r="D108" s="74" t="s">
        <v>191</v>
      </c>
      <c r="E108" s="74" t="s">
        <v>133</v>
      </c>
    </row>
    <row r="109" spans="1:5">
      <c r="A109" t="s">
        <v>192</v>
      </c>
      <c r="B109" s="76">
        <v>94063.81</v>
      </c>
      <c r="C109" s="76">
        <v>178121.77</v>
      </c>
      <c r="D109" s="74" t="s">
        <v>189</v>
      </c>
      <c r="E109" s="74" t="s">
        <v>133</v>
      </c>
    </row>
    <row r="110" spans="1:5">
      <c r="B110" s="76"/>
      <c r="C110" s="76"/>
      <c r="D110" s="74"/>
      <c r="E110" s="74"/>
    </row>
    <row r="111" spans="1:5">
      <c r="A111" s="75" t="s">
        <v>193</v>
      </c>
      <c r="B111" s="76"/>
      <c r="C111" s="76"/>
      <c r="D111" s="74"/>
      <c r="E111" s="74"/>
    </row>
    <row r="112" spans="1:5">
      <c r="A112" t="s">
        <v>194</v>
      </c>
      <c r="B112" s="76">
        <v>30.38</v>
      </c>
      <c r="C112" s="76">
        <v>32.93</v>
      </c>
      <c r="D112" s="74" t="s">
        <v>132</v>
      </c>
      <c r="E112" s="74" t="s">
        <v>133</v>
      </c>
    </row>
    <row r="113" spans="1:5">
      <c r="A113" t="s">
        <v>195</v>
      </c>
      <c r="B113" s="76">
        <v>30.2</v>
      </c>
      <c r="C113" s="76">
        <v>31.58</v>
      </c>
      <c r="D113" s="74" t="s">
        <v>132</v>
      </c>
      <c r="E113" s="74" t="s">
        <v>133</v>
      </c>
    </row>
    <row r="114" spans="1:5">
      <c r="A114" t="s">
        <v>196</v>
      </c>
      <c r="B114" s="76">
        <v>8.3000000000000007</v>
      </c>
      <c r="C114" s="76">
        <v>7.96</v>
      </c>
      <c r="D114" s="74" t="s">
        <v>132</v>
      </c>
      <c r="E114" s="74" t="s">
        <v>133</v>
      </c>
    </row>
    <row r="115" spans="1:5">
      <c r="A115" t="s">
        <v>197</v>
      </c>
      <c r="B115" s="76">
        <v>8.6</v>
      </c>
      <c r="C115" s="76">
        <v>9</v>
      </c>
      <c r="D115" s="74" t="s">
        <v>132</v>
      </c>
      <c r="E115" s="74" t="s">
        <v>133</v>
      </c>
    </row>
    <row r="116" spans="1:5">
      <c r="B116" s="76"/>
      <c r="C116" s="76"/>
      <c r="D116" s="74"/>
      <c r="E116" s="74"/>
    </row>
    <row r="117" spans="1:5">
      <c r="A117" s="75" t="s">
        <v>198</v>
      </c>
      <c r="B117" s="76"/>
      <c r="C117" s="76"/>
      <c r="D117" s="74"/>
      <c r="E117" s="74"/>
    </row>
    <row r="118" spans="1:5">
      <c r="A118" t="s">
        <v>199</v>
      </c>
      <c r="B118" s="76">
        <v>0.59</v>
      </c>
      <c r="C118" s="76">
        <v>0.56000000000000005</v>
      </c>
      <c r="D118" s="74" t="s">
        <v>117</v>
      </c>
      <c r="E118" s="74" t="s">
        <v>118</v>
      </c>
    </row>
    <row r="119" spans="1:5">
      <c r="A119" t="s">
        <v>200</v>
      </c>
      <c r="B119" s="76">
        <v>4.28</v>
      </c>
      <c r="C119" s="76">
        <v>4.09</v>
      </c>
      <c r="D119" s="74" t="s">
        <v>117</v>
      </c>
      <c r="E119" s="74" t="s">
        <v>118</v>
      </c>
    </row>
    <row r="120" spans="1:5">
      <c r="A120" t="s">
        <v>201</v>
      </c>
      <c r="B120" s="76">
        <v>9.18</v>
      </c>
      <c r="C120" s="76">
        <v>6.48</v>
      </c>
      <c r="D120" s="74" t="s">
        <v>117</v>
      </c>
      <c r="E120" s="74" t="s">
        <v>118</v>
      </c>
    </row>
    <row r="121" spans="1:5">
      <c r="A121" t="s">
        <v>202</v>
      </c>
      <c r="B121" s="76">
        <v>14.93</v>
      </c>
      <c r="C121" s="76">
        <v>10.94</v>
      </c>
      <c r="D121" s="74" t="s">
        <v>117</v>
      </c>
      <c r="E121" s="74" t="s">
        <v>118</v>
      </c>
    </row>
    <row r="122" spans="1:5">
      <c r="A122" t="s">
        <v>203</v>
      </c>
      <c r="B122" s="76">
        <v>2.5299999999999998</v>
      </c>
      <c r="C122" s="76">
        <v>2.4</v>
      </c>
      <c r="D122" s="74" t="s">
        <v>117</v>
      </c>
      <c r="E122" s="74" t="s">
        <v>118</v>
      </c>
    </row>
    <row r="123" spans="1:5">
      <c r="A123" t="s">
        <v>204</v>
      </c>
      <c r="B123" s="76">
        <v>45.7</v>
      </c>
      <c r="C123" s="76">
        <v>28.76</v>
      </c>
      <c r="D123" s="74" t="s">
        <v>117</v>
      </c>
      <c r="E123" s="74" t="s">
        <v>118</v>
      </c>
    </row>
    <row r="124" spans="1:5">
      <c r="B124" s="76"/>
      <c r="C124" s="76"/>
      <c r="D124" s="74"/>
      <c r="E124" s="74"/>
    </row>
    <row r="125" spans="1:5">
      <c r="A125" s="75" t="s">
        <v>205</v>
      </c>
      <c r="B125" s="76"/>
      <c r="C125" s="76"/>
      <c r="D125" s="74"/>
      <c r="E125" s="74"/>
    </row>
    <row r="126" spans="1:5">
      <c r="A126" t="s">
        <v>206</v>
      </c>
      <c r="B126" s="76">
        <v>266.8</v>
      </c>
      <c r="C126" s="76">
        <v>350.07</v>
      </c>
      <c r="D126" s="74" t="s">
        <v>132</v>
      </c>
      <c r="E126" s="74" t="s">
        <v>133</v>
      </c>
    </row>
    <row r="127" spans="1:5">
      <c r="B127" s="76"/>
      <c r="C127" s="76"/>
      <c r="D127" s="74"/>
      <c r="E127" s="74"/>
    </row>
    <row r="128" spans="1:5">
      <c r="A128" s="75" t="s">
        <v>207</v>
      </c>
      <c r="B128" s="76"/>
      <c r="C128" s="76"/>
      <c r="D128" s="74"/>
      <c r="E128" s="74"/>
    </row>
    <row r="129" spans="1:5">
      <c r="A129" t="s">
        <v>208</v>
      </c>
      <c r="B129" s="76">
        <v>1.05</v>
      </c>
      <c r="C129" s="76">
        <v>1.83</v>
      </c>
      <c r="D129" s="74" t="s">
        <v>145</v>
      </c>
      <c r="E129" s="74" t="s">
        <v>133</v>
      </c>
    </row>
    <row r="130" spans="1:5">
      <c r="A130" t="s">
        <v>209</v>
      </c>
      <c r="B130" s="76">
        <v>6.93</v>
      </c>
      <c r="C130" s="76">
        <v>3.69</v>
      </c>
      <c r="D130" s="74" t="s">
        <v>117</v>
      </c>
      <c r="E130" s="74" t="s">
        <v>118</v>
      </c>
    </row>
    <row r="131" spans="1:5">
      <c r="A131" t="s">
        <v>210</v>
      </c>
      <c r="B131" s="76">
        <v>0.1</v>
      </c>
      <c r="C131" s="76">
        <v>0.19</v>
      </c>
      <c r="D131" s="74" t="s">
        <v>132</v>
      </c>
      <c r="E131" s="74" t="s">
        <v>133</v>
      </c>
    </row>
    <row r="132" spans="1:5">
      <c r="A132" t="s">
        <v>211</v>
      </c>
      <c r="B132" s="76">
        <v>69.489999999999995</v>
      </c>
      <c r="C132" s="76">
        <v>77.319999999999993</v>
      </c>
      <c r="D132" s="74" t="s">
        <v>132</v>
      </c>
      <c r="E132" s="74" t="s">
        <v>133</v>
      </c>
    </row>
    <row r="133" spans="1:5">
      <c r="B133" s="76"/>
      <c r="C133" s="76"/>
      <c r="D133" s="74"/>
      <c r="E133" s="74"/>
    </row>
    <row r="134" spans="1:5">
      <c r="A134" s="75" t="s">
        <v>212</v>
      </c>
      <c r="B134" s="76"/>
      <c r="C134" s="76"/>
      <c r="D134" s="74"/>
      <c r="E134" s="74"/>
    </row>
    <row r="135" spans="1:5">
      <c r="A135" t="s">
        <v>213</v>
      </c>
      <c r="B135" s="76">
        <v>16.16</v>
      </c>
      <c r="C135" s="76">
        <v>10.94</v>
      </c>
      <c r="D135" s="74" t="s">
        <v>117</v>
      </c>
      <c r="E135" s="74" t="s">
        <v>118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CFFF6-D50E-4A3B-AFF9-F41352BBAEDA}">
  <dimension ref="A1:F107"/>
  <sheetViews>
    <sheetView topLeftCell="A9" zoomScale="75" zoomScaleNormal="75" workbookViewId="0">
      <selection activeCell="S29" sqref="S29"/>
    </sheetView>
  </sheetViews>
  <sheetFormatPr defaultRowHeight="14.5"/>
  <cols>
    <col min="1" max="1" width="38.453125" customWidth="1"/>
    <col min="2" max="2" width="30.54296875" customWidth="1"/>
    <col min="3" max="3" width="31.54296875" customWidth="1"/>
    <col min="4" max="4" width="24.1796875" customWidth="1"/>
    <col min="5" max="5" width="29.7265625" customWidth="1"/>
  </cols>
  <sheetData>
    <row r="1" spans="1:6" ht="20">
      <c r="A1" s="78" t="s">
        <v>215</v>
      </c>
      <c r="B1" s="79"/>
      <c r="C1" s="79"/>
      <c r="D1" s="79"/>
      <c r="E1" s="79"/>
    </row>
    <row r="2" spans="1:6">
      <c r="A2" s="79"/>
      <c r="B2" s="79"/>
      <c r="C2" s="79"/>
      <c r="D2" s="79"/>
      <c r="E2" s="79"/>
    </row>
    <row r="3" spans="1:6" ht="15.5">
      <c r="A3" s="79" t="s">
        <v>216</v>
      </c>
      <c r="B3" s="79"/>
      <c r="C3" s="79"/>
      <c r="D3" s="79"/>
      <c r="E3" s="79"/>
    </row>
    <row r="4" spans="1:6">
      <c r="A4" s="79" t="s">
        <v>217</v>
      </c>
      <c r="B4" s="79"/>
      <c r="C4" s="79"/>
      <c r="D4" s="79"/>
      <c r="E4" s="79"/>
    </row>
    <row r="5" spans="1:6">
      <c r="A5" s="79"/>
      <c r="B5" s="79"/>
      <c r="C5" s="79"/>
      <c r="D5" s="79"/>
      <c r="E5" s="79"/>
    </row>
    <row r="6" spans="1:6" ht="15.5">
      <c r="A6" s="79"/>
      <c r="B6" s="80" t="s">
        <v>218</v>
      </c>
      <c r="C6" s="79"/>
      <c r="D6" s="80" t="s">
        <v>219</v>
      </c>
      <c r="E6" s="79"/>
      <c r="F6" s="79" t="s">
        <v>278</v>
      </c>
    </row>
    <row r="7" spans="1:6">
      <c r="A7" s="81" t="s">
        <v>220</v>
      </c>
      <c r="B7" s="82">
        <v>0.57999999999999996</v>
      </c>
      <c r="C7" s="87">
        <v>77540</v>
      </c>
      <c r="D7" s="88">
        <v>0.93</v>
      </c>
      <c r="E7" s="87">
        <v>53774</v>
      </c>
      <c r="F7" s="90">
        <f t="shared" ref="F7:F12" si="0">(E7/C7)-1</f>
        <v>-0.30649987103430487</v>
      </c>
    </row>
    <row r="8" spans="1:6">
      <c r="A8" s="81" t="s">
        <v>221</v>
      </c>
      <c r="B8" s="82">
        <v>6.72</v>
      </c>
      <c r="C8" s="87">
        <v>8668</v>
      </c>
      <c r="D8" s="88">
        <v>5</v>
      </c>
      <c r="E8" s="87">
        <v>11473</v>
      </c>
      <c r="F8" s="90">
        <f t="shared" si="0"/>
        <v>0.32360406091370564</v>
      </c>
    </row>
    <row r="9" spans="1:6">
      <c r="A9" s="81" t="s">
        <v>222</v>
      </c>
      <c r="B9" s="82">
        <v>20.39</v>
      </c>
      <c r="C9" s="87">
        <v>2794</v>
      </c>
      <c r="D9" s="88">
        <v>15.83</v>
      </c>
      <c r="E9" s="87">
        <v>3537</v>
      </c>
      <c r="F9" s="90">
        <f t="shared" si="0"/>
        <v>0.26592698639942736</v>
      </c>
    </row>
    <row r="10" spans="1:6">
      <c r="A10" s="81" t="s">
        <v>223</v>
      </c>
      <c r="B10" s="82">
        <v>26.73</v>
      </c>
      <c r="C10" s="87">
        <v>1990</v>
      </c>
      <c r="D10" s="88">
        <v>20.7</v>
      </c>
      <c r="E10" s="87">
        <v>2484</v>
      </c>
      <c r="F10" s="90">
        <f t="shared" si="0"/>
        <v>0.24824120603015065</v>
      </c>
    </row>
    <row r="11" spans="1:6">
      <c r="A11" s="81" t="s">
        <v>224</v>
      </c>
      <c r="B11" s="82">
        <v>53.71</v>
      </c>
      <c r="C11" s="87">
        <v>1075</v>
      </c>
      <c r="D11" s="88">
        <v>32.159999999999997</v>
      </c>
      <c r="E11" s="87">
        <v>1747</v>
      </c>
      <c r="F11" s="90">
        <f t="shared" si="0"/>
        <v>0.62511627906976752</v>
      </c>
    </row>
    <row r="12" spans="1:6">
      <c r="A12" s="81" t="s">
        <v>225</v>
      </c>
      <c r="B12" s="82">
        <v>2575.37</v>
      </c>
      <c r="C12" s="87">
        <v>24</v>
      </c>
      <c r="D12" s="88">
        <v>1931.85</v>
      </c>
      <c r="E12" s="87">
        <v>32</v>
      </c>
      <c r="F12" s="90">
        <f t="shared" si="0"/>
        <v>0.33333333333333326</v>
      </c>
    </row>
    <row r="13" spans="1:6">
      <c r="A13" s="79"/>
      <c r="B13" s="83" t="s">
        <v>226</v>
      </c>
      <c r="C13" s="83" t="s">
        <v>227</v>
      </c>
      <c r="D13" s="83" t="s">
        <v>226</v>
      </c>
      <c r="E13" s="83" t="s">
        <v>227</v>
      </c>
      <c r="F13" s="90"/>
    </row>
    <row r="14" spans="1:6">
      <c r="A14" s="81" t="s">
        <v>228</v>
      </c>
      <c r="B14" s="82"/>
      <c r="C14" s="84">
        <v>193</v>
      </c>
      <c r="D14" s="82"/>
      <c r="E14" s="84">
        <v>234</v>
      </c>
      <c r="F14" s="90">
        <f>(E14/C14)-1</f>
        <v>0.21243523316062185</v>
      </c>
    </row>
    <row r="15" spans="1:6">
      <c r="A15" s="81"/>
      <c r="D15" s="82"/>
      <c r="E15" s="84"/>
      <c r="F15" s="90"/>
    </row>
    <row r="16" spans="1:6">
      <c r="A16" s="81" t="s">
        <v>237</v>
      </c>
      <c r="B16" s="82"/>
      <c r="C16" s="84"/>
      <c r="D16" s="82"/>
      <c r="E16" s="84"/>
      <c r="F16" s="90"/>
    </row>
    <row r="17" spans="1:6">
      <c r="B17" s="82" t="s">
        <v>55</v>
      </c>
      <c r="C17" s="82" t="s">
        <v>58</v>
      </c>
      <c r="D17" s="82"/>
      <c r="E17" s="84"/>
      <c r="F17" s="90"/>
    </row>
    <row r="18" spans="1:6">
      <c r="A18" s="81" t="s">
        <v>409</v>
      </c>
      <c r="B18" s="82">
        <f>B55</f>
        <v>8849</v>
      </c>
      <c r="C18" s="82">
        <f>C55</f>
        <v>9228</v>
      </c>
      <c r="D18" s="89">
        <f t="shared" ref="D18:D22" si="1">(C18/B18)-1</f>
        <v>4.2829698270991035E-2</v>
      </c>
      <c r="E18" s="84"/>
      <c r="F18" s="90"/>
    </row>
    <row r="19" spans="1:6">
      <c r="A19" s="81" t="s">
        <v>410</v>
      </c>
      <c r="B19" s="82">
        <f>B57</f>
        <v>9334</v>
      </c>
      <c r="C19" s="82">
        <f>C57</f>
        <v>9918</v>
      </c>
      <c r="D19" s="89">
        <f t="shared" si="1"/>
        <v>6.2566959502892594E-2</v>
      </c>
      <c r="E19" s="84"/>
      <c r="F19" s="90"/>
    </row>
    <row r="20" spans="1:6">
      <c r="A20" s="81" t="str">
        <f>A75</f>
        <v>Excel score</v>
      </c>
      <c r="B20" s="82">
        <f t="shared" ref="B20:C20" si="2">B75</f>
        <v>9712</v>
      </c>
      <c r="C20" s="82">
        <f t="shared" si="2"/>
        <v>10259</v>
      </c>
      <c r="D20" s="89">
        <f t="shared" si="1"/>
        <v>5.6322075782537118E-2</v>
      </c>
      <c r="E20" s="84"/>
      <c r="F20" s="90"/>
    </row>
    <row r="21" spans="1:6">
      <c r="A21" s="5" t="str">
        <f>A92</f>
        <v>PowerPoint score</v>
      </c>
      <c r="B21" s="91">
        <f t="shared" ref="B21:C21" si="3">B92</f>
        <v>8780</v>
      </c>
      <c r="C21" s="91">
        <f t="shared" si="3"/>
        <v>9209</v>
      </c>
      <c r="D21" s="89">
        <f t="shared" si="1"/>
        <v>4.8861047835990989E-2</v>
      </c>
      <c r="E21" s="84"/>
      <c r="F21" s="90"/>
    </row>
    <row r="22" spans="1:6">
      <c r="A22" s="81" t="str">
        <f>A101</f>
        <v>Outlook score</v>
      </c>
      <c r="B22" s="82">
        <f t="shared" ref="B22:C22" si="4">B101</f>
        <v>6709</v>
      </c>
      <c r="C22" s="82">
        <f t="shared" si="4"/>
        <v>6495</v>
      </c>
      <c r="D22" s="89">
        <f t="shared" si="1"/>
        <v>-3.1897451184975445E-2</v>
      </c>
      <c r="E22" s="84"/>
      <c r="F22" s="90"/>
    </row>
    <row r="23" spans="1:6">
      <c r="A23" s="81"/>
      <c r="B23" s="82"/>
      <c r="C23" s="84"/>
      <c r="D23" s="82"/>
      <c r="E23" s="84"/>
      <c r="F23" s="90"/>
    </row>
    <row r="24" spans="1:6">
      <c r="A24" s="81"/>
      <c r="B24" s="82"/>
      <c r="C24" s="84"/>
      <c r="D24" s="82"/>
      <c r="E24" s="84"/>
      <c r="F24" s="90"/>
    </row>
    <row r="25" spans="1:6">
      <c r="A25" s="81"/>
      <c r="B25" s="82"/>
      <c r="C25" s="84"/>
      <c r="D25" s="82"/>
      <c r="E25" s="84"/>
      <c r="F25" s="90"/>
    </row>
    <row r="26" spans="1:6">
      <c r="A26" s="81"/>
      <c r="B26" s="82"/>
      <c r="C26" s="84"/>
      <c r="D26" s="82"/>
      <c r="E26" s="84"/>
      <c r="F26" s="90"/>
    </row>
    <row r="27" spans="1:6">
      <c r="A27" s="81"/>
      <c r="B27" s="82"/>
      <c r="C27" s="84"/>
      <c r="D27" s="82"/>
      <c r="E27" s="84"/>
      <c r="F27" s="90"/>
    </row>
    <row r="28" spans="1:6">
      <c r="A28" s="81"/>
      <c r="B28" s="82"/>
      <c r="C28" s="84"/>
      <c r="D28" s="82"/>
      <c r="E28" s="84"/>
      <c r="F28" s="90"/>
    </row>
    <row r="29" spans="1:6">
      <c r="A29" s="81"/>
      <c r="B29" s="82"/>
      <c r="C29" s="84"/>
      <c r="D29" s="82"/>
      <c r="E29" s="84"/>
      <c r="F29" s="90"/>
    </row>
    <row r="30" spans="1:6">
      <c r="A30" s="81"/>
      <c r="B30" s="82"/>
      <c r="C30" s="84"/>
      <c r="D30" s="82"/>
      <c r="E30" s="84"/>
      <c r="F30" s="90"/>
    </row>
    <row r="31" spans="1:6">
      <c r="A31" s="81"/>
      <c r="B31" s="82"/>
      <c r="C31" s="84"/>
      <c r="D31" s="82"/>
      <c r="E31" s="84"/>
      <c r="F31" s="90"/>
    </row>
    <row r="32" spans="1:6">
      <c r="A32" s="79"/>
      <c r="B32" s="79"/>
      <c r="C32" s="79"/>
      <c r="D32" s="79"/>
      <c r="E32" s="79"/>
    </row>
    <row r="33" spans="1:5">
      <c r="A33" s="79"/>
      <c r="B33" s="79"/>
      <c r="C33" s="79"/>
      <c r="D33" s="79"/>
      <c r="E33" s="79"/>
    </row>
    <row r="34" spans="1:5" ht="15.5">
      <c r="A34" s="92" t="s">
        <v>229</v>
      </c>
      <c r="B34" s="79"/>
      <c r="C34" s="79"/>
      <c r="D34" s="79"/>
      <c r="E34" s="79"/>
    </row>
    <row r="35" spans="1:5">
      <c r="A35" s="79"/>
      <c r="B35" s="82" t="s">
        <v>55</v>
      </c>
      <c r="C35" s="82" t="s">
        <v>58</v>
      </c>
      <c r="D35" s="79" t="s">
        <v>278</v>
      </c>
      <c r="E35" s="79"/>
    </row>
    <row r="36" spans="1:5">
      <c r="A36" s="81" t="s">
        <v>228</v>
      </c>
      <c r="B36" s="83">
        <v>8570</v>
      </c>
      <c r="C36" s="83">
        <v>8686</v>
      </c>
      <c r="D36" s="89">
        <f>(C36/B36)-1</f>
        <v>1.3535589264877412E-2</v>
      </c>
      <c r="E36" s="79"/>
    </row>
    <row r="37" spans="1:5">
      <c r="A37" s="79" t="s">
        <v>280</v>
      </c>
      <c r="B37" s="83">
        <v>11.667999999999999</v>
      </c>
      <c r="C37" s="83">
        <v>11.510999999999999</v>
      </c>
      <c r="D37" s="89">
        <f t="shared" ref="D37:D101" si="5">(C37/B37)-1</f>
        <v>-1.3455605073705912E-2</v>
      </c>
      <c r="E37" s="79"/>
    </row>
    <row r="38" spans="1:5">
      <c r="A38" s="79" t="s">
        <v>281</v>
      </c>
      <c r="B38" s="83">
        <v>0.72899999999999998</v>
      </c>
      <c r="C38" s="83">
        <v>0.71899999999999997</v>
      </c>
      <c r="D38" s="89">
        <f t="shared" si="5"/>
        <v>-1.3717421124828544E-2</v>
      </c>
      <c r="E38" s="79"/>
    </row>
    <row r="39" spans="1:5">
      <c r="A39" s="79"/>
      <c r="B39" s="79"/>
      <c r="C39" s="79"/>
      <c r="D39" s="89"/>
      <c r="E39" s="79"/>
    </row>
    <row r="40" spans="1:5">
      <c r="A40" s="79" t="s">
        <v>230</v>
      </c>
      <c r="B40" s="79"/>
      <c r="C40" s="79"/>
      <c r="D40" s="89"/>
      <c r="E40" s="79"/>
    </row>
    <row r="41" spans="1:5">
      <c r="A41" s="79"/>
      <c r="B41" s="79"/>
      <c r="C41" s="79"/>
      <c r="D41" s="89"/>
      <c r="E41" s="79"/>
    </row>
    <row r="42" spans="1:5">
      <c r="A42" s="79"/>
      <c r="B42" s="79"/>
      <c r="C42" s="79"/>
      <c r="D42" s="89"/>
      <c r="E42" s="79"/>
    </row>
    <row r="43" spans="1:5" ht="15.5">
      <c r="A43" s="92" t="s">
        <v>231</v>
      </c>
      <c r="B43" s="79"/>
      <c r="C43" s="79"/>
      <c r="D43" s="89"/>
      <c r="E43" s="79"/>
    </row>
    <row r="44" spans="1:5">
      <c r="A44" s="79"/>
      <c r="B44" s="82" t="s">
        <v>55</v>
      </c>
      <c r="C44" s="82" t="s">
        <v>58</v>
      </c>
      <c r="D44" s="89"/>
      <c r="E44" s="79"/>
    </row>
    <row r="45" spans="1:5">
      <c r="A45" s="92" t="s">
        <v>282</v>
      </c>
      <c r="B45" s="93">
        <f>AVERAGE(B46:B49)</f>
        <v>7157.75</v>
      </c>
      <c r="C45" s="93">
        <f>AVERAGE(C46:C49)</f>
        <v>7171.5</v>
      </c>
      <c r="D45" s="89">
        <f t="shared" si="5"/>
        <v>1.9209947259963833E-3</v>
      </c>
      <c r="E45" s="79"/>
    </row>
    <row r="46" spans="1:5">
      <c r="A46" s="79" t="s">
        <v>232</v>
      </c>
      <c r="B46" s="82">
        <v>6947</v>
      </c>
      <c r="C46" s="82">
        <v>6949</v>
      </c>
      <c r="D46" s="89">
        <f t="shared" si="5"/>
        <v>2.8789405498774734E-4</v>
      </c>
      <c r="E46" s="79"/>
    </row>
    <row r="47" spans="1:5">
      <c r="A47" s="79" t="s">
        <v>233</v>
      </c>
      <c r="B47" s="82">
        <v>7505</v>
      </c>
      <c r="C47" s="82">
        <v>7595</v>
      </c>
      <c r="D47" s="89">
        <f t="shared" si="5"/>
        <v>1.1992005329780175E-2</v>
      </c>
      <c r="E47" s="79"/>
    </row>
    <row r="48" spans="1:5">
      <c r="A48" s="79" t="s">
        <v>234</v>
      </c>
      <c r="B48" s="82">
        <v>6559</v>
      </c>
      <c r="C48" s="82">
        <v>6619</v>
      </c>
      <c r="D48" s="89">
        <f t="shared" si="5"/>
        <v>9.147735935356005E-3</v>
      </c>
      <c r="E48" s="79"/>
    </row>
    <row r="49" spans="1:5">
      <c r="A49" s="79" t="s">
        <v>235</v>
      </c>
      <c r="B49" s="82">
        <v>7620</v>
      </c>
      <c r="C49" s="82">
        <v>7523</v>
      </c>
      <c r="D49" s="89">
        <f t="shared" si="5"/>
        <v>-1.2729658792650866E-2</v>
      </c>
      <c r="E49" s="79"/>
    </row>
    <row r="50" spans="1:5">
      <c r="A50" s="79"/>
      <c r="B50" s="79"/>
      <c r="C50" s="79"/>
      <c r="D50" s="89"/>
      <c r="E50" s="79"/>
    </row>
    <row r="51" spans="1:5">
      <c r="A51" s="79" t="s">
        <v>236</v>
      </c>
      <c r="B51" s="79"/>
      <c r="C51" s="79"/>
      <c r="D51" s="89"/>
      <c r="E51" s="79"/>
    </row>
    <row r="52" spans="1:5">
      <c r="A52" s="79"/>
      <c r="B52" s="79"/>
      <c r="C52" s="79"/>
      <c r="D52" s="89"/>
      <c r="E52" s="79"/>
    </row>
    <row r="53" spans="1:5" ht="15.5">
      <c r="A53" s="85" t="s">
        <v>237</v>
      </c>
      <c r="B53" s="79"/>
      <c r="C53" s="79"/>
      <c r="D53" s="89"/>
      <c r="E53" s="79"/>
    </row>
    <row r="54" spans="1:5">
      <c r="A54" s="79"/>
      <c r="B54" s="82" t="s">
        <v>55</v>
      </c>
      <c r="C54" s="82" t="s">
        <v>58</v>
      </c>
      <c r="D54" s="89"/>
      <c r="E54" s="79"/>
    </row>
    <row r="55" spans="1:5">
      <c r="A55" s="81" t="s">
        <v>228</v>
      </c>
      <c r="B55" s="82">
        <v>8849</v>
      </c>
      <c r="C55" s="82">
        <v>9228</v>
      </c>
      <c r="D55" s="89">
        <f t="shared" si="5"/>
        <v>4.2829698270991035E-2</v>
      </c>
      <c r="E55" s="79"/>
    </row>
    <row r="56" spans="1:5">
      <c r="A56" s="79" t="s">
        <v>279</v>
      </c>
      <c r="B56" s="83"/>
      <c r="C56" s="83"/>
      <c r="D56" s="89"/>
      <c r="E56" s="79"/>
    </row>
    <row r="57" spans="1:5">
      <c r="A57" s="81" t="s">
        <v>238</v>
      </c>
      <c r="B57" s="82">
        <v>9334</v>
      </c>
      <c r="C57" s="82">
        <v>9918</v>
      </c>
      <c r="D57" s="89">
        <f t="shared" si="5"/>
        <v>6.2566959502892594E-2</v>
      </c>
      <c r="E57" s="79">
        <f>B57/B74</f>
        <v>5779.1192632149214</v>
      </c>
    </row>
    <row r="58" spans="1:5">
      <c r="A58" s="79" t="s">
        <v>239</v>
      </c>
      <c r="B58" s="83">
        <v>14.173</v>
      </c>
      <c r="C58" s="83">
        <v>12.961</v>
      </c>
      <c r="D58" s="89">
        <f t="shared" si="5"/>
        <v>-8.5514711070345029E-2</v>
      </c>
      <c r="E58" s="79"/>
    </row>
    <row r="59" spans="1:5">
      <c r="A59" s="79" t="s">
        <v>240</v>
      </c>
      <c r="B59" s="83">
        <v>4.9480000000000004</v>
      </c>
      <c r="C59" s="83">
        <v>4.8079999999999998</v>
      </c>
      <c r="D59" s="89">
        <f t="shared" si="5"/>
        <v>-2.8294260307194952E-2</v>
      </c>
      <c r="E59" s="79"/>
    </row>
    <row r="60" spans="1:5">
      <c r="A60" s="79" t="s">
        <v>241</v>
      </c>
      <c r="B60" s="83">
        <v>1.59</v>
      </c>
      <c r="C60" s="83">
        <v>1.554</v>
      </c>
      <c r="D60" s="89">
        <f t="shared" si="5"/>
        <v>-2.2641509433962259E-2</v>
      </c>
      <c r="E60" s="79"/>
    </row>
    <row r="61" spans="1:5">
      <c r="A61" s="79" t="s">
        <v>242</v>
      </c>
      <c r="B61" s="83">
        <v>0.214</v>
      </c>
      <c r="C61" s="83">
        <v>0.191</v>
      </c>
      <c r="D61" s="89">
        <f t="shared" si="5"/>
        <v>-0.10747663551401865</v>
      </c>
      <c r="E61" s="79"/>
    </row>
    <row r="62" spans="1:5">
      <c r="A62" s="79" t="s">
        <v>243</v>
      </c>
      <c r="B62" s="83">
        <v>0.59499999999999997</v>
      </c>
      <c r="C62" s="83">
        <v>0.55900000000000005</v>
      </c>
      <c r="D62" s="89">
        <f t="shared" si="5"/>
        <v>-6.0504201680672165E-2</v>
      </c>
      <c r="E62" s="79"/>
    </row>
    <row r="63" spans="1:5">
      <c r="A63" s="79" t="s">
        <v>244</v>
      </c>
      <c r="B63" s="83">
        <v>0.183</v>
      </c>
      <c r="C63" s="83">
        <v>0.17199999999999999</v>
      </c>
      <c r="D63" s="89">
        <f t="shared" si="5"/>
        <v>-6.0109289617486406E-2</v>
      </c>
      <c r="E63" s="79"/>
    </row>
    <row r="64" spans="1:5">
      <c r="A64" s="79" t="s">
        <v>245</v>
      </c>
      <c r="B64" s="83">
        <v>1.2130000000000001</v>
      </c>
      <c r="C64" s="83">
        <v>1.0680000000000001</v>
      </c>
      <c r="D64" s="89">
        <f t="shared" si="5"/>
        <v>-0.11953833470733721</v>
      </c>
      <c r="E64" s="79"/>
    </row>
    <row r="65" spans="1:5">
      <c r="A65" s="79" t="s">
        <v>246</v>
      </c>
      <c r="B65" s="83">
        <v>0.13400000000000001</v>
      </c>
      <c r="C65" s="83">
        <v>0.13</v>
      </c>
      <c r="D65" s="89">
        <f t="shared" si="5"/>
        <v>-2.9850746268656692E-2</v>
      </c>
      <c r="E65" s="79"/>
    </row>
    <row r="66" spans="1:5">
      <c r="A66" s="79" t="s">
        <v>247</v>
      </c>
      <c r="B66" s="83">
        <v>0.185</v>
      </c>
      <c r="C66" s="83">
        <v>0.19600000000000001</v>
      </c>
      <c r="D66" s="89">
        <f t="shared" si="5"/>
        <v>5.9459459459459518E-2</v>
      </c>
      <c r="E66" s="79"/>
    </row>
    <row r="67" spans="1:5">
      <c r="A67" s="79" t="s">
        <v>248</v>
      </c>
      <c r="B67" s="83">
        <v>0.85</v>
      </c>
      <c r="C67" s="83">
        <v>0.28000000000000003</v>
      </c>
      <c r="D67" s="89">
        <f t="shared" si="5"/>
        <v>-0.6705882352941176</v>
      </c>
      <c r="E67" s="79"/>
    </row>
    <row r="68" spans="1:5">
      <c r="A68" s="79" t="s">
        <v>249</v>
      </c>
      <c r="B68" s="83">
        <v>1.0069999999999999</v>
      </c>
      <c r="C68" s="83">
        <v>0.71</v>
      </c>
      <c r="D68" s="89">
        <f t="shared" si="5"/>
        <v>-0.29493545183713998</v>
      </c>
      <c r="E68" s="79"/>
    </row>
    <row r="69" spans="1:5">
      <c r="A69" s="79" t="s">
        <v>250</v>
      </c>
      <c r="B69" s="83">
        <v>2.3E-2</v>
      </c>
      <c r="C69" s="83">
        <v>4.2999999999999997E-2</v>
      </c>
      <c r="D69" s="89">
        <f t="shared" si="5"/>
        <v>0.86956521739130421</v>
      </c>
      <c r="E69" s="79"/>
    </row>
    <row r="70" spans="1:5">
      <c r="A70" s="79" t="s">
        <v>251</v>
      </c>
      <c r="B70" s="83">
        <v>0.19700000000000001</v>
      </c>
      <c r="C70" s="83">
        <v>0.18099999999999999</v>
      </c>
      <c r="D70" s="89">
        <f t="shared" si="5"/>
        <v>-8.1218274111675148E-2</v>
      </c>
      <c r="E70" s="79"/>
    </row>
    <row r="71" spans="1:5">
      <c r="A71" s="79" t="s">
        <v>252</v>
      </c>
      <c r="B71" s="83">
        <v>0.35199999999999998</v>
      </c>
      <c r="C71" s="83">
        <v>0.33900000000000002</v>
      </c>
      <c r="D71" s="89">
        <f t="shared" si="5"/>
        <v>-3.693181818181801E-2</v>
      </c>
      <c r="E71" s="79"/>
    </row>
    <row r="72" spans="1:5">
      <c r="A72" s="79" t="s">
        <v>253</v>
      </c>
      <c r="B72" s="83">
        <v>8.5999999999999993E-2</v>
      </c>
      <c r="C72" s="83">
        <v>0.14499999999999999</v>
      </c>
      <c r="D72" s="89">
        <f t="shared" si="5"/>
        <v>0.68604651162790709</v>
      </c>
      <c r="E72" s="79"/>
    </row>
    <row r="73" spans="1:5">
      <c r="A73" s="79" t="s">
        <v>254</v>
      </c>
      <c r="B73" s="83">
        <v>9.1999999999999998E-2</v>
      </c>
      <c r="C73" s="83">
        <v>8.8999999999999996E-2</v>
      </c>
      <c r="D73" s="89">
        <f t="shared" si="5"/>
        <v>-3.2608695652173947E-2</v>
      </c>
      <c r="E73" s="79"/>
    </row>
    <row r="74" spans="1:5">
      <c r="A74" s="79"/>
      <c r="B74" s="83">
        <f>AVERAGE(B58:B73)</f>
        <v>1.6151249999999999</v>
      </c>
      <c r="C74" s="83"/>
      <c r="D74" s="89"/>
      <c r="E74" s="79"/>
    </row>
    <row r="75" spans="1:5">
      <c r="A75" s="81" t="s">
        <v>411</v>
      </c>
      <c r="B75" s="82">
        <v>9712</v>
      </c>
      <c r="C75" s="82">
        <v>10259</v>
      </c>
      <c r="D75" s="89">
        <f t="shared" si="5"/>
        <v>5.6322075782537118E-2</v>
      </c>
      <c r="E75" s="79">
        <f>B75/B91</f>
        <v>7915.6705064116486</v>
      </c>
    </row>
    <row r="76" spans="1:5">
      <c r="A76" s="79" t="s">
        <v>255</v>
      </c>
      <c r="B76" s="83">
        <v>3.4000000000000002E-2</v>
      </c>
      <c r="C76" s="83">
        <v>0.24399999999999999</v>
      </c>
      <c r="D76" s="89">
        <f t="shared" si="5"/>
        <v>6.1764705882352935</v>
      </c>
      <c r="E76" s="79"/>
    </row>
    <row r="77" spans="1:5">
      <c r="A77" s="79" t="s">
        <v>256</v>
      </c>
      <c r="B77" s="83">
        <v>0.42699999999999999</v>
      </c>
      <c r="C77" s="83">
        <v>0.45100000000000001</v>
      </c>
      <c r="D77" s="89">
        <f t="shared" si="5"/>
        <v>5.6206088992974301E-2</v>
      </c>
      <c r="E77" s="79"/>
    </row>
    <row r="78" spans="1:5">
      <c r="A78" s="79" t="s">
        <v>257</v>
      </c>
      <c r="B78" s="83">
        <v>0.28199999999999997</v>
      </c>
      <c r="C78" s="83">
        <v>0.30199999999999999</v>
      </c>
      <c r="D78" s="89">
        <f t="shared" si="5"/>
        <v>7.0921985815602939E-2</v>
      </c>
      <c r="E78" s="79"/>
    </row>
    <row r="79" spans="1:5">
      <c r="A79" s="79" t="s">
        <v>258</v>
      </c>
      <c r="B79" s="83">
        <v>3.0590000000000002</v>
      </c>
      <c r="C79" s="83">
        <v>1.5149999999999999</v>
      </c>
      <c r="D79" s="89">
        <f t="shared" si="5"/>
        <v>-0.50474011114743389</v>
      </c>
      <c r="E79" s="79"/>
    </row>
    <row r="80" spans="1:5">
      <c r="A80" s="79" t="s">
        <v>259</v>
      </c>
      <c r="B80" s="83">
        <v>2.1829999999999998</v>
      </c>
      <c r="C80" s="83">
        <v>2.3730000000000002</v>
      </c>
      <c r="D80" s="89">
        <f t="shared" si="5"/>
        <v>8.7036188731104192E-2</v>
      </c>
      <c r="E80" s="79"/>
    </row>
    <row r="81" spans="1:5">
      <c r="A81" s="79" t="s">
        <v>260</v>
      </c>
      <c r="B81" s="83">
        <v>0.67600000000000005</v>
      </c>
      <c r="C81" s="83">
        <v>0.64900000000000002</v>
      </c>
      <c r="D81" s="89">
        <f t="shared" si="5"/>
        <v>-3.9940828402366901E-2</v>
      </c>
      <c r="E81" s="79"/>
    </row>
    <row r="82" spans="1:5">
      <c r="A82" s="79" t="s">
        <v>247</v>
      </c>
      <c r="B82" s="83">
        <v>0.38400000000000001</v>
      </c>
      <c r="C82" s="83">
        <v>0.40600000000000003</v>
      </c>
      <c r="D82" s="89">
        <f t="shared" si="5"/>
        <v>5.7291666666666741E-2</v>
      </c>
      <c r="E82" s="79"/>
    </row>
    <row r="83" spans="1:5">
      <c r="A83" s="79" t="s">
        <v>244</v>
      </c>
      <c r="B83" s="83">
        <v>3.3250000000000002</v>
      </c>
      <c r="C83" s="83">
        <v>4.0030000000000001</v>
      </c>
      <c r="D83" s="89">
        <f t="shared" si="5"/>
        <v>0.20390977443609026</v>
      </c>
      <c r="E83" s="79"/>
    </row>
    <row r="84" spans="1:5">
      <c r="A84" s="79" t="s">
        <v>243</v>
      </c>
      <c r="B84" s="83">
        <v>1.204</v>
      </c>
      <c r="C84" s="83">
        <v>1.278</v>
      </c>
      <c r="D84" s="89">
        <f t="shared" si="5"/>
        <v>6.1461794019933569E-2</v>
      </c>
      <c r="E84" s="79"/>
    </row>
    <row r="85" spans="1:5">
      <c r="A85" s="79" t="s">
        <v>261</v>
      </c>
      <c r="B85" s="83">
        <v>1.038</v>
      </c>
      <c r="C85" s="83">
        <v>1.157</v>
      </c>
      <c r="D85" s="89">
        <f t="shared" si="5"/>
        <v>0.11464354527938347</v>
      </c>
      <c r="E85" s="79"/>
    </row>
    <row r="86" spans="1:5">
      <c r="A86" s="79" t="s">
        <v>262</v>
      </c>
      <c r="B86" s="83">
        <v>1.6850000000000001</v>
      </c>
      <c r="C86" s="83">
        <v>1.7030000000000001</v>
      </c>
      <c r="D86" s="89">
        <f t="shared" si="5"/>
        <v>1.0682492581602476E-2</v>
      </c>
      <c r="E86" s="79"/>
    </row>
    <row r="87" spans="1:5">
      <c r="A87" s="79" t="s">
        <v>263</v>
      </c>
      <c r="B87" s="83">
        <v>0.46600000000000003</v>
      </c>
      <c r="C87" s="83">
        <v>0.54</v>
      </c>
      <c r="D87" s="89">
        <f t="shared" si="5"/>
        <v>0.15879828326180268</v>
      </c>
      <c r="E87" s="79"/>
    </row>
    <row r="88" spans="1:5">
      <c r="A88" s="79" t="s">
        <v>264</v>
      </c>
      <c r="B88" s="83">
        <v>0.10299999999999999</v>
      </c>
      <c r="C88" s="83">
        <v>6.4000000000000001E-2</v>
      </c>
      <c r="D88" s="89">
        <f t="shared" si="5"/>
        <v>-0.37864077669902907</v>
      </c>
      <c r="E88" s="79"/>
    </row>
    <row r="89" spans="1:5">
      <c r="A89" s="79" t="s">
        <v>239</v>
      </c>
      <c r="B89" s="83">
        <v>0.76600000000000001</v>
      </c>
      <c r="C89" s="83">
        <v>0.71199999999999997</v>
      </c>
      <c r="D89" s="89">
        <f t="shared" si="5"/>
        <v>-7.0496083550913857E-2</v>
      </c>
      <c r="E89" s="79"/>
    </row>
    <row r="90" spans="1:5">
      <c r="A90" s="79" t="s">
        <v>265</v>
      </c>
      <c r="B90" s="83">
        <v>2.7719999999999998</v>
      </c>
      <c r="C90" s="83">
        <v>2.5499999999999998</v>
      </c>
      <c r="D90" s="89">
        <f t="shared" si="5"/>
        <v>-8.0086580086580095E-2</v>
      </c>
      <c r="E90" s="79"/>
    </row>
    <row r="91" spans="1:5">
      <c r="A91" s="79"/>
      <c r="B91" s="83">
        <f>AVERAGE(B76:B90)</f>
        <v>1.2269333333333334</v>
      </c>
      <c r="C91" s="83"/>
      <c r="D91" s="89"/>
      <c r="E91" s="79"/>
    </row>
    <row r="92" spans="1:5">
      <c r="A92" s="81" t="s">
        <v>266</v>
      </c>
      <c r="B92" s="82">
        <v>8780</v>
      </c>
      <c r="C92" s="82">
        <v>9209</v>
      </c>
      <c r="D92" s="89">
        <f t="shared" si="5"/>
        <v>4.8861047835990989E-2</v>
      </c>
      <c r="E92" s="79"/>
    </row>
    <row r="93" spans="1:5">
      <c r="A93" s="79" t="s">
        <v>239</v>
      </c>
      <c r="B93" s="83">
        <v>3.3690000000000002</v>
      </c>
      <c r="C93" s="83">
        <v>3.125</v>
      </c>
      <c r="D93" s="89">
        <f t="shared" si="5"/>
        <v>-7.2425051944197127E-2</v>
      </c>
      <c r="E93" s="79"/>
    </row>
    <row r="94" spans="1:5">
      <c r="A94" s="79" t="s">
        <v>267</v>
      </c>
      <c r="B94" s="83">
        <v>7.1879999999999997</v>
      </c>
      <c r="C94" s="83">
        <v>6.8810000000000002</v>
      </c>
      <c r="D94" s="89">
        <f t="shared" si="5"/>
        <v>-4.2710072342793448E-2</v>
      </c>
      <c r="E94" s="79"/>
    </row>
    <row r="95" spans="1:5">
      <c r="A95" s="79" t="s">
        <v>243</v>
      </c>
      <c r="B95" s="83">
        <v>0.155</v>
      </c>
      <c r="C95" s="83">
        <v>0.151</v>
      </c>
      <c r="D95" s="89">
        <f t="shared" si="5"/>
        <v>-2.5806451612903292E-2</v>
      </c>
      <c r="E95" s="79"/>
    </row>
    <row r="96" spans="1:5">
      <c r="A96" s="79" t="s">
        <v>268</v>
      </c>
      <c r="B96" s="83">
        <v>5.3999999999999999E-2</v>
      </c>
      <c r="C96" s="83">
        <v>5.3999999999999999E-2</v>
      </c>
      <c r="D96" s="89">
        <f t="shared" si="5"/>
        <v>0</v>
      </c>
      <c r="E96" s="79"/>
    </row>
    <row r="97" spans="1:5">
      <c r="A97" s="79" t="s">
        <v>245</v>
      </c>
      <c r="B97" s="83">
        <v>0.255</v>
      </c>
      <c r="C97" s="83">
        <v>0.23100000000000001</v>
      </c>
      <c r="D97" s="89">
        <f t="shared" si="5"/>
        <v>-9.4117647058823528E-2</v>
      </c>
      <c r="E97" s="79"/>
    </row>
    <row r="98" spans="1:5">
      <c r="A98" s="79" t="s">
        <v>269</v>
      </c>
      <c r="B98" s="83">
        <v>0.28499999999999998</v>
      </c>
      <c r="C98" s="83">
        <v>0.25900000000000001</v>
      </c>
      <c r="D98" s="89">
        <f t="shared" si="5"/>
        <v>-9.1228070175438436E-2</v>
      </c>
      <c r="E98" s="79"/>
    </row>
    <row r="99" spans="1:5">
      <c r="A99" s="79" t="s">
        <v>270</v>
      </c>
      <c r="B99" s="83">
        <v>0.14299999999999999</v>
      </c>
      <c r="C99" s="83">
        <v>0.13700000000000001</v>
      </c>
      <c r="D99" s="89">
        <f t="shared" si="5"/>
        <v>-4.1958041958041759E-2</v>
      </c>
      <c r="E99" s="79"/>
    </row>
    <row r="100" spans="1:5">
      <c r="A100" s="79"/>
      <c r="B100" s="83"/>
      <c r="C100" s="83"/>
      <c r="D100" s="89"/>
      <c r="E100" s="79"/>
    </row>
    <row r="101" spans="1:5">
      <c r="A101" s="84" t="s">
        <v>271</v>
      </c>
      <c r="B101" s="82">
        <v>6709</v>
      </c>
      <c r="C101" s="82">
        <v>6495</v>
      </c>
      <c r="D101" s="89">
        <f t="shared" si="5"/>
        <v>-3.1897451184975445E-2</v>
      </c>
      <c r="E101" s="79"/>
    </row>
    <row r="102" spans="1:5">
      <c r="A102" s="86" t="s">
        <v>272</v>
      </c>
      <c r="B102" s="83">
        <v>0.27500000000000002</v>
      </c>
      <c r="C102" s="83">
        <v>0.311</v>
      </c>
      <c r="D102" s="89">
        <f t="shared" ref="D102:D107" si="6">(C102/B102)-1</f>
        <v>0.13090909090909086</v>
      </c>
      <c r="E102" s="79"/>
    </row>
    <row r="103" spans="1:5">
      <c r="A103" s="79" t="s">
        <v>273</v>
      </c>
      <c r="B103" s="83">
        <v>4.75</v>
      </c>
      <c r="C103" s="83">
        <v>4.2640000000000002</v>
      </c>
      <c r="D103" s="89">
        <f t="shared" si="6"/>
        <v>-0.10231578947368414</v>
      </c>
      <c r="E103" s="79"/>
    </row>
    <row r="104" spans="1:5">
      <c r="A104" s="79" t="s">
        <v>274</v>
      </c>
      <c r="B104" s="83">
        <v>0.753</v>
      </c>
      <c r="C104" s="83">
        <v>0.71599999999999997</v>
      </c>
      <c r="D104" s="89">
        <f t="shared" si="6"/>
        <v>-4.9136786188579085E-2</v>
      </c>
      <c r="E104" s="79"/>
    </row>
    <row r="105" spans="1:5">
      <c r="A105" s="79" t="s">
        <v>275</v>
      </c>
      <c r="B105" s="83">
        <v>0.14299999999999999</v>
      </c>
      <c r="C105" s="83">
        <v>0.17899999999999999</v>
      </c>
      <c r="D105" s="89">
        <f t="shared" si="6"/>
        <v>0.25174825174825188</v>
      </c>
      <c r="E105" s="79"/>
    </row>
    <row r="106" spans="1:5">
      <c r="A106" s="79" t="s">
        <v>276</v>
      </c>
      <c r="B106" s="83">
        <v>2.5299999999999998</v>
      </c>
      <c r="C106" s="83">
        <v>2.492</v>
      </c>
      <c r="D106" s="89">
        <f t="shared" si="6"/>
        <v>-1.5019762845849716E-2</v>
      </c>
      <c r="E106" s="79"/>
    </row>
    <row r="107" spans="1:5">
      <c r="A107" s="79" t="s">
        <v>277</v>
      </c>
      <c r="B107" s="83">
        <v>0.20300000000000001</v>
      </c>
      <c r="C107" s="83">
        <v>0.19800000000000001</v>
      </c>
      <c r="D107" s="89">
        <f t="shared" si="6"/>
        <v>-2.4630541871921152E-2</v>
      </c>
      <c r="E107" s="79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5E953-C1D6-4CBB-88EA-8F2D85AB2064}">
  <dimension ref="A1:H43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37" sqref="F37"/>
    </sheetView>
  </sheetViews>
  <sheetFormatPr defaultRowHeight="14.5"/>
  <cols>
    <col min="1" max="1" width="12.7265625" style="148" customWidth="1"/>
    <col min="2" max="2" width="23.08984375" style="148" customWidth="1"/>
    <col min="3" max="4" width="20.7265625" customWidth="1"/>
    <col min="5" max="5" width="22.26953125" customWidth="1"/>
    <col min="6" max="6" width="20.453125" bestFit="1" customWidth="1"/>
  </cols>
  <sheetData>
    <row r="1" spans="1:6">
      <c r="A1" s="148" t="s">
        <v>394</v>
      </c>
      <c r="B1" s="149" t="s">
        <v>377</v>
      </c>
      <c r="C1" s="146" t="s">
        <v>378</v>
      </c>
      <c r="D1" s="146" t="s">
        <v>379</v>
      </c>
      <c r="E1" s="146" t="s">
        <v>380</v>
      </c>
      <c r="F1" s="146" t="s">
        <v>393</v>
      </c>
    </row>
    <row r="2" spans="1:6">
      <c r="A2" s="148" t="s">
        <v>381</v>
      </c>
      <c r="B2" s="149" t="s">
        <v>347</v>
      </c>
      <c r="C2" s="146" t="s">
        <v>347</v>
      </c>
      <c r="D2" s="147" t="s">
        <v>376</v>
      </c>
      <c r="E2" s="147" t="s">
        <v>376</v>
      </c>
      <c r="F2" s="152" t="s">
        <v>397</v>
      </c>
    </row>
    <row r="3" spans="1:6">
      <c r="A3" s="149" t="s">
        <v>348</v>
      </c>
      <c r="B3" s="149" t="s">
        <v>360</v>
      </c>
      <c r="C3" s="149" t="s">
        <v>360</v>
      </c>
      <c r="D3" s="149" t="s">
        <v>366</v>
      </c>
      <c r="E3" s="149" t="s">
        <v>369</v>
      </c>
      <c r="F3" s="149" t="s">
        <v>371</v>
      </c>
    </row>
    <row r="4" spans="1:6">
      <c r="A4" s="149" t="s">
        <v>349</v>
      </c>
      <c r="B4" s="149" t="s">
        <v>353</v>
      </c>
      <c r="C4" s="149" t="s">
        <v>361</v>
      </c>
      <c r="D4" s="149" t="s">
        <v>367</v>
      </c>
      <c r="E4" s="149" t="s">
        <v>367</v>
      </c>
      <c r="F4" s="153" t="s">
        <v>372</v>
      </c>
    </row>
    <row r="5" spans="1:6">
      <c r="A5" s="149" t="s">
        <v>350</v>
      </c>
      <c r="B5" s="149" t="s">
        <v>354</v>
      </c>
      <c r="C5" s="149" t="s">
        <v>354</v>
      </c>
      <c r="D5" s="149" t="s">
        <v>368</v>
      </c>
      <c r="E5" s="149" t="s">
        <v>368</v>
      </c>
      <c r="F5" s="149" t="s">
        <v>373</v>
      </c>
    </row>
    <row r="6" spans="1:6">
      <c r="A6" s="149" t="s">
        <v>351</v>
      </c>
      <c r="B6" s="149" t="s">
        <v>355</v>
      </c>
      <c r="C6" s="149" t="s">
        <v>355</v>
      </c>
      <c r="D6" s="149" t="s">
        <v>355</v>
      </c>
      <c r="F6" s="153" t="s">
        <v>374</v>
      </c>
    </row>
    <row r="7" spans="1:6" ht="50">
      <c r="A7" s="149" t="s">
        <v>382</v>
      </c>
      <c r="B7" s="149" t="s">
        <v>356</v>
      </c>
      <c r="C7" s="149" t="s">
        <v>362</v>
      </c>
      <c r="D7" s="149" t="s">
        <v>362</v>
      </c>
      <c r="E7" s="149" t="s">
        <v>362</v>
      </c>
      <c r="F7" s="149" t="s">
        <v>362</v>
      </c>
    </row>
    <row r="8" spans="1:6" ht="25">
      <c r="A8" s="149" t="s">
        <v>383</v>
      </c>
      <c r="B8" s="149" t="s">
        <v>357</v>
      </c>
      <c r="C8" s="149" t="s">
        <v>363</v>
      </c>
      <c r="D8" s="149" t="s">
        <v>363</v>
      </c>
      <c r="E8" s="149" t="s">
        <v>363</v>
      </c>
      <c r="F8" s="153" t="s">
        <v>363</v>
      </c>
    </row>
    <row r="9" spans="1:6" ht="25">
      <c r="A9" s="149" t="s">
        <v>384</v>
      </c>
      <c r="B9" s="149" t="s">
        <v>358</v>
      </c>
      <c r="C9" s="149" t="s">
        <v>364</v>
      </c>
      <c r="D9" s="149" t="s">
        <v>364</v>
      </c>
      <c r="E9" s="149" t="s">
        <v>364</v>
      </c>
      <c r="F9" s="149" t="s">
        <v>364</v>
      </c>
    </row>
    <row r="10" spans="1:6" ht="37.5">
      <c r="A10" s="149" t="s">
        <v>385</v>
      </c>
      <c r="B10" s="149" t="s">
        <v>359</v>
      </c>
      <c r="C10" s="149" t="s">
        <v>365</v>
      </c>
      <c r="D10" s="149" t="s">
        <v>365</v>
      </c>
      <c r="E10" s="149" t="s">
        <v>365</v>
      </c>
      <c r="F10" s="153" t="s">
        <v>365</v>
      </c>
    </row>
    <row r="11" spans="1:6">
      <c r="A11" s="149" t="s">
        <v>352</v>
      </c>
      <c r="B11" s="149" t="s">
        <v>390</v>
      </c>
      <c r="C11" s="149" t="s">
        <v>391</v>
      </c>
      <c r="D11" s="149" t="s">
        <v>390</v>
      </c>
      <c r="E11" s="149" t="s">
        <v>391</v>
      </c>
      <c r="F11" s="149" t="s">
        <v>390</v>
      </c>
    </row>
    <row r="12" spans="1:6" ht="37.5">
      <c r="A12" s="149" t="s">
        <v>386</v>
      </c>
      <c r="B12" s="149" t="s">
        <v>396</v>
      </c>
      <c r="F12" s="151"/>
    </row>
    <row r="13" spans="1:6" ht="25">
      <c r="A13" s="150" t="s">
        <v>387</v>
      </c>
      <c r="B13" s="149" t="s">
        <v>370</v>
      </c>
    </row>
    <row r="14" spans="1:6" ht="37.5">
      <c r="A14" s="149" t="s">
        <v>389</v>
      </c>
      <c r="B14" s="149" t="s">
        <v>392</v>
      </c>
      <c r="C14" s="149" t="s">
        <v>395</v>
      </c>
      <c r="D14" s="149" t="s">
        <v>392</v>
      </c>
      <c r="E14" s="149" t="s">
        <v>395</v>
      </c>
      <c r="F14" s="153" t="s">
        <v>392</v>
      </c>
    </row>
    <row r="15" spans="1:6" ht="25">
      <c r="A15" s="149" t="s">
        <v>388</v>
      </c>
      <c r="B15" s="149" t="s">
        <v>375</v>
      </c>
      <c r="D15" s="149"/>
    </row>
    <row r="17" spans="2:8">
      <c r="H17" s="149"/>
    </row>
    <row r="18" spans="2:8">
      <c r="B18" s="149"/>
    </row>
    <row r="27" spans="2:8">
      <c r="B27" s="149"/>
    </row>
    <row r="30" spans="2:8">
      <c r="B30" s="149"/>
    </row>
    <row r="31" spans="2:8">
      <c r="B31" s="149"/>
    </row>
    <row r="32" spans="2:8">
      <c r="B32" s="149"/>
    </row>
    <row r="33" spans="2:2">
      <c r="B33" s="149"/>
    </row>
    <row r="34" spans="2:2">
      <c r="B34" s="149"/>
    </row>
    <row r="43" spans="2:2">
      <c r="B43" s="149"/>
    </row>
  </sheetData>
  <phoneticPr fontId="15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Worksheet</vt:lpstr>
      <vt:lpstr>Games</vt:lpstr>
      <vt:lpstr>3DMark</vt:lpstr>
      <vt:lpstr>SPEC</vt:lpstr>
      <vt:lpstr>Procyon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Poppin</dc:creator>
  <cp:lastModifiedBy>Jon Peddie</cp:lastModifiedBy>
  <dcterms:created xsi:type="dcterms:W3CDTF">2025-01-26T20:15:00Z</dcterms:created>
  <dcterms:modified xsi:type="dcterms:W3CDTF">2025-03-11T20:01:29Z</dcterms:modified>
</cp:coreProperties>
</file>